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6135" tabRatio="960" activeTab="0"/>
  </bookViews>
  <sheets>
    <sheet name="خلا صه آناليز قيمت" sheetId="1" r:id="rId1"/>
    <sheet name="مواد" sheetId="2" r:id="rId2"/>
    <sheet name="نيمه ساخته" sheetId="3" r:id="rId3"/>
    <sheet name="خريد خدمات " sheetId="4" r:id="rId4"/>
    <sheet name="دستمزد مستقيم و استهلاك ماشين" sheetId="5" r:id="rId5"/>
    <sheet name="دستمزد ساعتي" sheetId="6" r:id="rId6"/>
    <sheet name="نرخ ساعتي ماشين آلات" sheetId="7" r:id="rId7"/>
    <sheet name="قالب" sheetId="8" r:id="rId8"/>
    <sheet name="سربار" sheetId="9" r:id="rId9"/>
    <sheet name="حمل و نقل" sheetId="10" r:id="rId10"/>
    <sheet name="بسته بندي" sheetId="11" r:id="rId11"/>
  </sheets>
  <externalReferences>
    <externalReference r:id="rId14"/>
  </externalReferences>
  <definedNames>
    <definedName name="_xlnm.Print_Area" localSheetId="0">'خلا صه آناليز قيمت'!$B$2:$J$39</definedName>
    <definedName name="_xlnm.Print_Area" localSheetId="4">'دستمزد مستقيم و استهلاك ماشين'!$A$1:$Q$24</definedName>
    <definedName name="_xlnm.Print_Area" localSheetId="6">'نرخ ساعتي ماشين آلات'!$A$1:$N$30</definedName>
  </definedNames>
  <calcPr fullCalcOnLoad="1"/>
</workbook>
</file>

<file path=xl/sharedStrings.xml><?xml version="1.0" encoding="utf-8"?>
<sst xmlns="http://schemas.openxmlformats.org/spreadsheetml/2006/main" count="356" uniqueCount="234">
  <si>
    <t>رديف</t>
  </si>
  <si>
    <t>عنوان هزينه خريد</t>
  </si>
  <si>
    <t>كد اصلي</t>
  </si>
  <si>
    <t>بهاي خريد - ريالي</t>
  </si>
  <si>
    <t>فعلي</t>
  </si>
  <si>
    <t>مواد مصرفي</t>
  </si>
  <si>
    <t>استهلاك ماشين آلات</t>
  </si>
  <si>
    <t>استهلاك قالب</t>
  </si>
  <si>
    <t>بهاي تمام شده</t>
  </si>
  <si>
    <t>بهاي خريد قطعه</t>
  </si>
  <si>
    <t>كد سازنده :</t>
  </si>
  <si>
    <t>امور مسؤل تامين قطعه :</t>
  </si>
  <si>
    <t>نوع خودرو :</t>
  </si>
  <si>
    <t>امضاء وتاريخ :</t>
  </si>
  <si>
    <t>تاييد كننده :</t>
  </si>
  <si>
    <t>تصويب كننده :</t>
  </si>
  <si>
    <t>توضيحات :</t>
  </si>
  <si>
    <t>نام اجزاء قطعه</t>
  </si>
  <si>
    <t>نوع مواد مصرفي</t>
  </si>
  <si>
    <t>كد مواد مصرفي</t>
  </si>
  <si>
    <t>واحد</t>
  </si>
  <si>
    <t>مصرف مواد</t>
  </si>
  <si>
    <t>خالص</t>
  </si>
  <si>
    <t>ناخالص</t>
  </si>
  <si>
    <t>بهاي واحد</t>
  </si>
  <si>
    <t>بهاي مواد مصرفي</t>
  </si>
  <si>
    <t>قيمت واحد (ريال)</t>
  </si>
  <si>
    <t>پرت قابل بازيافت</t>
  </si>
  <si>
    <t>مقدار</t>
  </si>
  <si>
    <t>قيمت</t>
  </si>
  <si>
    <t>بهاي ريالي</t>
  </si>
  <si>
    <t>بهاي ريالي اجزاء قطعه</t>
  </si>
  <si>
    <t>ضريب مصرف</t>
  </si>
  <si>
    <t>بهاي كل مواد در واحد قطعه</t>
  </si>
  <si>
    <t>A</t>
  </si>
  <si>
    <t>B</t>
  </si>
  <si>
    <t>C</t>
  </si>
  <si>
    <t>D=B*C</t>
  </si>
  <si>
    <t>E</t>
  </si>
  <si>
    <t>F=B*E</t>
  </si>
  <si>
    <t>G</t>
  </si>
  <si>
    <t>H</t>
  </si>
  <si>
    <t>I=G*H</t>
  </si>
  <si>
    <t>J=F-I</t>
  </si>
  <si>
    <t>K</t>
  </si>
  <si>
    <t>L=K*J</t>
  </si>
  <si>
    <t>تاريخ تهيه :</t>
  </si>
  <si>
    <t>جمع</t>
  </si>
  <si>
    <t>امضاء :</t>
  </si>
  <si>
    <t>عنوان قطعه</t>
  </si>
  <si>
    <t>كد قطعه نيمه ساخته</t>
  </si>
  <si>
    <t>ميزان مصرف</t>
  </si>
  <si>
    <t>قيميت واحد ارزي</t>
  </si>
  <si>
    <t>بهاي مصرفي</t>
  </si>
  <si>
    <t>قيمت واحد ريالي</t>
  </si>
  <si>
    <t>بهاي قطعات نيمه ساخته  - استاندارد مصرفي (ريال)</t>
  </si>
  <si>
    <t>جدول محاسبه بهاي قطعات نيمه ساخته - قطعات استاندارد در واحد قطعه</t>
  </si>
  <si>
    <t>نام اجزا قطعه</t>
  </si>
  <si>
    <t>شرح فرآيند</t>
  </si>
  <si>
    <t>نام ماشين</t>
  </si>
  <si>
    <t>تعداد اپراتور</t>
  </si>
  <si>
    <t>متوسط توليد روزانه</t>
  </si>
  <si>
    <t>متوسط توليد در هر ساعت</t>
  </si>
  <si>
    <t xml:space="preserve">هزينه دستمزد </t>
  </si>
  <si>
    <t>نفر ساعت مستقيم توليد قطعه</t>
  </si>
  <si>
    <t>نرخ ساعتي دستمزد</t>
  </si>
  <si>
    <t>هزينه دستمزد واحد قطعه</t>
  </si>
  <si>
    <t>هزينه ماشين</t>
  </si>
  <si>
    <t>نرخ ساعتي ماشين</t>
  </si>
  <si>
    <t>هزينه ماشين واحد قطعه</t>
  </si>
  <si>
    <t>واحد قطعه</t>
  </si>
  <si>
    <t>هزينه دستمزد مستقيم</t>
  </si>
  <si>
    <t>هزينه استهلاك ماشين آلات</t>
  </si>
  <si>
    <t>C=B/8</t>
  </si>
  <si>
    <t>D=A/C</t>
  </si>
  <si>
    <t>F=D*E</t>
  </si>
  <si>
    <t>H=G/C</t>
  </si>
  <si>
    <t>I</t>
  </si>
  <si>
    <t>J=F*I</t>
  </si>
  <si>
    <t>K=H*I</t>
  </si>
  <si>
    <t>جدول محاسبه دستمزد مستقيم و استهلاك ماشين آلات</t>
  </si>
  <si>
    <t>تو ضيحات :</t>
  </si>
  <si>
    <t>عنوان</t>
  </si>
  <si>
    <t>متوسط حقوق ماهيانه - ريال</t>
  </si>
  <si>
    <t>متوسط اضافه كاري ماهيانه - ريال</t>
  </si>
  <si>
    <t>متوسط  پاداش توليد ماهيانه- ريال</t>
  </si>
  <si>
    <t>متوسط  عيدي ماهيانه - ريال</t>
  </si>
  <si>
    <t>جمع - ريال</t>
  </si>
  <si>
    <t>دستمزد ساعتي - ريال</t>
  </si>
  <si>
    <t>هزينه پرسنل مستقيم توليد</t>
  </si>
  <si>
    <t>تعداد</t>
  </si>
  <si>
    <t>متوسط  ساعات كاركرد ماهيانه -  ساعت</t>
  </si>
  <si>
    <t>جدول  كمكي 1 - محاسبه دستمزد ساعتي</t>
  </si>
  <si>
    <t>شرح ماشين آلات</t>
  </si>
  <si>
    <t>كد ماشين آلات</t>
  </si>
  <si>
    <t>سازنده</t>
  </si>
  <si>
    <t>كشور</t>
  </si>
  <si>
    <t>شركت</t>
  </si>
  <si>
    <t>تاريخ بهره برداري</t>
  </si>
  <si>
    <t>تعداد دستگاه</t>
  </si>
  <si>
    <t>تعداد روزهاي كاري در سال</t>
  </si>
  <si>
    <t>ساعت كاركرد روزانه</t>
  </si>
  <si>
    <t>كل ساعت كاركرد مفيد ساليانه</t>
  </si>
  <si>
    <t>بهاي واحد ماشين آلات</t>
  </si>
  <si>
    <t>عمر مفيد</t>
  </si>
  <si>
    <t>استهلاك ساليانه</t>
  </si>
  <si>
    <t>C=A*B</t>
  </si>
  <si>
    <t>D</t>
  </si>
  <si>
    <t>F=D/E</t>
  </si>
  <si>
    <t>G=F/C</t>
  </si>
  <si>
    <t>جدول كمكي 2 - محاسبه نرخ ساعتي ماشين آلات</t>
  </si>
  <si>
    <t>كد فني قالب</t>
  </si>
  <si>
    <t>نوع قالب</t>
  </si>
  <si>
    <t>كد قالب</t>
  </si>
  <si>
    <t>عمر مفيد (ضرب)</t>
  </si>
  <si>
    <t>تعداد كويته</t>
  </si>
  <si>
    <t>بهاي قالب</t>
  </si>
  <si>
    <t>طراحي</t>
  </si>
  <si>
    <t>مواد</t>
  </si>
  <si>
    <t>ماشينكاري</t>
  </si>
  <si>
    <t>هزينه استهلاك هر قطعه</t>
  </si>
  <si>
    <t>D=C/(A*B)</t>
  </si>
  <si>
    <t>G=E*D</t>
  </si>
  <si>
    <t>جدول محاسبه  استهلاك قالب در واحد قطعه</t>
  </si>
  <si>
    <t>شرح هزينه</t>
  </si>
  <si>
    <t>كد سربار</t>
  </si>
  <si>
    <t>كل هزينه ساليانه</t>
  </si>
  <si>
    <t>مبناي تسهيم سربار به واحد قطعه</t>
  </si>
  <si>
    <t>هزينه سربار  قابل اختصاص به واحد قطعه</t>
  </si>
  <si>
    <t>هزينه سربار اختصاص يافته به واحد قطعه</t>
  </si>
  <si>
    <t>C=B*A</t>
  </si>
  <si>
    <t>E=C/D</t>
  </si>
  <si>
    <t>-----</t>
  </si>
  <si>
    <t>جدول محاسبه ساير اقلام تشكيل دهنده سربار در واحد قطعه</t>
  </si>
  <si>
    <t xml:space="preserve"> ضريب مصرف قطعه نهايي</t>
  </si>
  <si>
    <t>جدول محاسبه بهاي مواد مصرفي در واحد قطعه</t>
  </si>
  <si>
    <t>قبلي</t>
  </si>
  <si>
    <t>متوسط  حق سنوات ماهيانه - ريال</t>
  </si>
  <si>
    <t>متوسط  بازخريد مرخصي ماهيانه - ريال</t>
  </si>
  <si>
    <t>ساير</t>
  </si>
  <si>
    <t>ظرفيت توليد در سال</t>
  </si>
  <si>
    <t xml:space="preserve">كد جنس :  </t>
  </si>
  <si>
    <t>شرح قطعه :</t>
  </si>
  <si>
    <t>شماره فني :</t>
  </si>
  <si>
    <t>حمل و نقل</t>
  </si>
  <si>
    <t>بسته بندي</t>
  </si>
  <si>
    <t>نفر ساعت</t>
  </si>
  <si>
    <t xml:space="preserve">شماره فني : </t>
  </si>
  <si>
    <t>محاسبه نرخ بسته بندي</t>
  </si>
  <si>
    <t xml:space="preserve">شرح قطعه : </t>
  </si>
  <si>
    <t>نوع پالت :</t>
  </si>
  <si>
    <t>مالكيت پالت با سازنده  □</t>
  </si>
  <si>
    <t>تعداد قطعه در كارتن :</t>
  </si>
  <si>
    <t>تعداد كارتن در پالت :</t>
  </si>
  <si>
    <t>تعداد قطعه در پالت :</t>
  </si>
  <si>
    <t>نرخ بسته بندي :</t>
  </si>
  <si>
    <t>اقلام بسته بندي</t>
  </si>
  <si>
    <t>واحد مصرف</t>
  </si>
  <si>
    <t>ضريب مصرف در پالت</t>
  </si>
  <si>
    <t>قيمت كل</t>
  </si>
  <si>
    <t>هزينه هر قطعه</t>
  </si>
  <si>
    <t xml:space="preserve">           جمع</t>
  </si>
  <si>
    <t xml:space="preserve">دستمزد مستقيم مراحل ساخت و مونتاژ </t>
  </si>
  <si>
    <t>محاسبه نرخ حمل و نقل</t>
  </si>
  <si>
    <t>نوع خودرو حمل كننده:</t>
  </si>
  <si>
    <t xml:space="preserve">كرايه رفت </t>
  </si>
  <si>
    <t>كرايه برگشت</t>
  </si>
  <si>
    <t xml:space="preserve">جمع هزينه </t>
  </si>
  <si>
    <t>تعداد قطعه در كارتن</t>
  </si>
  <si>
    <t xml:space="preserve">تعداد كارتن در پالت </t>
  </si>
  <si>
    <t>تعداد پالت در خودرو</t>
  </si>
  <si>
    <t>نرخ واحد حمل قطعه</t>
  </si>
  <si>
    <t>منبع ارائه خدمات</t>
  </si>
  <si>
    <t>پرسنل مستقيم</t>
  </si>
  <si>
    <t>پرسنل غير مستقيم</t>
  </si>
  <si>
    <t>سازنده :</t>
  </si>
  <si>
    <t>كدسازنده :</t>
  </si>
  <si>
    <t>نام سازنده :</t>
  </si>
  <si>
    <t xml:space="preserve"> سازنده :</t>
  </si>
  <si>
    <t xml:space="preserve">قطعات نيم ساخته , استاندارد </t>
  </si>
  <si>
    <t xml:space="preserve">منبع تامين </t>
  </si>
  <si>
    <t>قيمت واحد ارزي</t>
  </si>
  <si>
    <t xml:space="preserve">متوسط حق اولاد ، خواربار و مسكن </t>
  </si>
  <si>
    <t>متوسط  بيمه سهم كارفرما  - ريال</t>
  </si>
  <si>
    <t>پرسنل اداري</t>
  </si>
  <si>
    <t xml:space="preserve">     توضيحات :</t>
  </si>
  <si>
    <t xml:space="preserve">  نام سازنده :  </t>
  </si>
  <si>
    <t xml:space="preserve">  شرح قطعه:</t>
  </si>
  <si>
    <t>سود</t>
  </si>
  <si>
    <t>خلاصه آناليز قيمت خريد در واحد قطعه</t>
  </si>
  <si>
    <t>خلاصه آناليز قيمت خريد قطعات</t>
  </si>
  <si>
    <t>وضعيت پرسنلي :</t>
  </si>
  <si>
    <t>درصد</t>
  </si>
  <si>
    <t>نوع ارز</t>
  </si>
  <si>
    <t>نرخ تسعير</t>
  </si>
  <si>
    <t>حق الزحمه خريد خدمات</t>
  </si>
  <si>
    <t>ساير اقلام سربار</t>
  </si>
  <si>
    <t>بهاي حق الزحمه خريد خدمات (ريال)</t>
  </si>
  <si>
    <t>شرح خدمات</t>
  </si>
  <si>
    <t>درصد سهم سربار به واحد قطعه</t>
  </si>
  <si>
    <t>چوبي   □</t>
  </si>
  <si>
    <t>بدون پالت    □</t>
  </si>
  <si>
    <t>ابرازي سازنده</t>
  </si>
  <si>
    <t xml:space="preserve"> شماره سند:</t>
  </si>
  <si>
    <t xml:space="preserve"> شماره ویرایش:</t>
  </si>
  <si>
    <t xml:space="preserve"> شماره تغییرات:</t>
  </si>
  <si>
    <t xml:space="preserve"> شماره ويرايش:</t>
  </si>
  <si>
    <t xml:space="preserve"> شماره تغييرات:</t>
  </si>
  <si>
    <t xml:space="preserve">  قرارداد :      اصلي                        الحاقيه </t>
  </si>
  <si>
    <t>شرح: قطعه :</t>
  </si>
  <si>
    <t>تاریخ:</t>
  </si>
  <si>
    <t xml:space="preserve"> امضاء وتاريخ :</t>
  </si>
  <si>
    <t xml:space="preserve"> تهيه كننده: </t>
  </si>
  <si>
    <t>تاریخ تهیه:</t>
  </si>
  <si>
    <t xml:space="preserve">سازنده: </t>
  </si>
  <si>
    <t>كدسازنده:</t>
  </si>
  <si>
    <t xml:space="preserve">نام سازنده: </t>
  </si>
  <si>
    <t>شماره فنی :</t>
  </si>
  <si>
    <t xml:space="preserve">هزينه واحد(ريال) </t>
  </si>
  <si>
    <t xml:space="preserve"> شماره سند: </t>
  </si>
  <si>
    <t xml:space="preserve">نوع قرارداد :   تضمين                خريد              تكميل كاري </t>
  </si>
  <si>
    <t>صفحه 1  از 11</t>
  </si>
  <si>
    <t>صفحه : 4     از    11</t>
  </si>
  <si>
    <t xml:space="preserve">         صفحه : 3   از     11</t>
  </si>
  <si>
    <t xml:space="preserve"> صفحه :  2  از  11     </t>
  </si>
  <si>
    <t xml:space="preserve">فلزي    </t>
  </si>
  <si>
    <t xml:space="preserve"> شماره ویرایش: </t>
  </si>
  <si>
    <t xml:space="preserve">                   صفحه : 5     از    11</t>
  </si>
  <si>
    <t xml:space="preserve">           صفحه : 6     از    11</t>
  </si>
  <si>
    <t xml:space="preserve">                  صفحه : 7     از    11</t>
  </si>
  <si>
    <t xml:space="preserve">            صفحه :  8 از    11</t>
  </si>
  <si>
    <t xml:space="preserve">       صفحه :  9 از    11</t>
  </si>
  <si>
    <t xml:space="preserve">                      صفحه :  10 از    11</t>
  </si>
  <si>
    <t xml:space="preserve">       صفحه :  11 از    11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</si>
</sst>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Ñ.Ó.þ&quot;\ #,##0_-;&quot;Ñ.Ó.þ&quot;\ #,##0\-"/>
    <numFmt numFmtId="179" formatCode="&quot;Ñ.Ó.þ&quot;\ #,##0_-;[Red]&quot;Ñ.Ó.þ&quot;\ #,##0\-"/>
    <numFmt numFmtId="180" formatCode="&quot;Ñ.Ó.þ&quot;\ #,##0.00_-;&quot;Ñ.Ó.þ&quot;\ #,##0.00\-"/>
    <numFmt numFmtId="181" formatCode="&quot;Ñ.Ó.þ&quot;\ #,##0.00_-;[Red]&quot;Ñ.Ó.þ&quot;\ #,##0.00\-"/>
    <numFmt numFmtId="182" formatCode="_-&quot;Ñ.Ó.þ&quot;\ * #,##0_-;_-&quot;Ñ.Ó.þ&quot;\ * #,##0\-;_-&quot;Ñ.Ó.þ&quot;\ * &quot;-&quot;_-;_-@_-"/>
    <numFmt numFmtId="183" formatCode="_-&quot;Ñ.Ó.þ&quot;\ * #,##0.00_-;_-&quot;Ñ.Ó.þ&quot;\ * #,##0.00\-;_-&quot;Ñ.Ó.þ&quot;\ * &quot;-&quot;??_-;_-@_-"/>
    <numFmt numFmtId="184" formatCode="#,##0.0"/>
    <numFmt numFmtId="185" formatCode="0.0"/>
    <numFmt numFmtId="186" formatCode="0.000"/>
    <numFmt numFmtId="187" formatCode="_-* #,##0_-;_-* #,##0\-;_-* &quot;-&quot;??_-;_-@_-"/>
    <numFmt numFmtId="188" formatCode="_-* #,##0.0_-;_-* #,##0.0\-;_-* &quot;-&quot;??_-;_-@_-"/>
    <numFmt numFmtId="189" formatCode="0.0000"/>
    <numFmt numFmtId="190" formatCode="_-* #,##0.000_-;_-* #,##0.000\-;_-* &quot;-&quot;??_-;_-@_-"/>
    <numFmt numFmtId="191" formatCode="0.00000"/>
    <numFmt numFmtId="192" formatCode="0.000000"/>
    <numFmt numFmtId="193" formatCode="0.00000000"/>
    <numFmt numFmtId="194" formatCode="0.0000000"/>
    <numFmt numFmtId="195" formatCode="0.0000E+00"/>
    <numFmt numFmtId="196" formatCode="0.000E+00"/>
    <numFmt numFmtId="197" formatCode="0.00000000000"/>
    <numFmt numFmtId="198" formatCode="#,##0.000"/>
    <numFmt numFmtId="199" formatCode="_-* #,##0.000_-;_-* #,##0.000\-;_-* &quot;-&quot;???_-;_-@_-"/>
    <numFmt numFmtId="200" formatCode="&quot;ريال&quot;\ #,##0.00_-"/>
    <numFmt numFmtId="201" formatCode="&quot;ريال&quot;\ #,##0_-"/>
  </numFmts>
  <fonts count="106">
    <font>
      <sz val="10"/>
      <name val="Arial"/>
      <family val="0"/>
    </font>
    <font>
      <sz val="10"/>
      <name val="Traffic"/>
      <family val="0"/>
    </font>
    <font>
      <sz val="8"/>
      <name val="Traffic"/>
      <family val="0"/>
    </font>
    <font>
      <sz val="9"/>
      <name val="Traffic"/>
      <family val="0"/>
    </font>
    <font>
      <sz val="9"/>
      <name val="Arial"/>
      <family val="2"/>
    </font>
    <font>
      <sz val="10"/>
      <name val="Zar"/>
      <family val="0"/>
    </font>
    <font>
      <sz val="22"/>
      <name val="Titr"/>
      <family val="0"/>
    </font>
    <font>
      <sz val="13"/>
      <name val="Nazanin"/>
      <family val="0"/>
    </font>
    <font>
      <sz val="14"/>
      <name val="Nazanin"/>
      <family val="0"/>
    </font>
    <font>
      <b/>
      <sz val="14"/>
      <name val="Arial"/>
      <family val="2"/>
    </font>
    <font>
      <sz val="16"/>
      <name val="Nazanin"/>
      <family val="0"/>
    </font>
    <font>
      <b/>
      <sz val="14"/>
      <name val="Nazanin"/>
      <family val="0"/>
    </font>
    <font>
      <sz val="14"/>
      <name val="Arial"/>
      <family val="2"/>
    </font>
    <font>
      <b/>
      <sz val="12"/>
      <name val="Nazanin"/>
      <family val="0"/>
    </font>
    <font>
      <sz val="12"/>
      <name val="Arial"/>
      <family val="2"/>
    </font>
    <font>
      <sz val="8"/>
      <name val="Arial"/>
      <family val="2"/>
    </font>
    <font>
      <sz val="11"/>
      <name val="Nazanin"/>
      <family val="0"/>
    </font>
    <font>
      <b/>
      <sz val="14"/>
      <name val="Traffic"/>
      <family val="0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8"/>
      <name val="Traffic"/>
      <family val="0"/>
    </font>
    <font>
      <sz val="14"/>
      <name val="Traffic"/>
      <family val="0"/>
    </font>
    <font>
      <b/>
      <sz val="13"/>
      <name val="Tahoma"/>
      <family val="2"/>
    </font>
    <font>
      <sz val="12"/>
      <name val="Traffic"/>
      <family val="0"/>
    </font>
    <font>
      <sz val="11"/>
      <name val="Traffic"/>
      <family val="0"/>
    </font>
    <font>
      <sz val="12"/>
      <name val="Tahoma"/>
      <family val="2"/>
    </font>
    <font>
      <sz val="16"/>
      <name val="Traffic"/>
      <family val="0"/>
    </font>
    <font>
      <sz val="13"/>
      <name val="Traffic"/>
      <family val="0"/>
    </font>
    <font>
      <sz val="11"/>
      <name val="B Nazanin"/>
      <family val="0"/>
    </font>
    <font>
      <sz val="14"/>
      <name val="Tahoma"/>
      <family val="2"/>
    </font>
    <font>
      <b/>
      <sz val="12"/>
      <name val="Tahoma"/>
      <family val="2"/>
    </font>
    <font>
      <b/>
      <sz val="18"/>
      <name val="2  Nazanin"/>
      <family val="0"/>
    </font>
    <font>
      <sz val="11"/>
      <name val="2  Nazanin"/>
      <family val="0"/>
    </font>
    <font>
      <sz val="10"/>
      <name val="Nazanin"/>
      <family val="0"/>
    </font>
    <font>
      <b/>
      <sz val="11"/>
      <name val="Nazanin"/>
      <family val="0"/>
    </font>
    <font>
      <b/>
      <sz val="9"/>
      <name val="Nazanin"/>
      <family val="0"/>
    </font>
    <font>
      <b/>
      <sz val="20"/>
      <name val="Nazanin"/>
      <family val="0"/>
    </font>
    <font>
      <sz val="14"/>
      <name val="B Nazanin"/>
      <family val="0"/>
    </font>
    <font>
      <sz val="10"/>
      <name val="B Nazanin"/>
      <family val="0"/>
    </font>
    <font>
      <sz val="12"/>
      <name val="B Nazanin"/>
      <family val="0"/>
    </font>
    <font>
      <sz val="9"/>
      <name val="B Nazanin"/>
      <family val="0"/>
    </font>
    <font>
      <b/>
      <sz val="16"/>
      <color indexed="12"/>
      <name val="B Nazanin"/>
      <family val="0"/>
    </font>
    <font>
      <b/>
      <sz val="18"/>
      <name val="B Titr"/>
      <family val="0"/>
    </font>
    <font>
      <sz val="10"/>
      <name val="B Titr"/>
      <family val="0"/>
    </font>
    <font>
      <sz val="10"/>
      <name val="Times New Roman"/>
      <family val="1"/>
    </font>
    <font>
      <b/>
      <sz val="22"/>
      <name val="B Titr"/>
      <family val="0"/>
    </font>
    <font>
      <sz val="12"/>
      <name val="Nazanin"/>
      <family val="0"/>
    </font>
    <font>
      <sz val="18"/>
      <name val="B Titr"/>
      <family val="0"/>
    </font>
    <font>
      <b/>
      <sz val="25"/>
      <name val="B Titr"/>
      <family val="0"/>
    </font>
    <font>
      <sz val="25"/>
      <name val="B Titr"/>
      <family val="0"/>
    </font>
    <font>
      <sz val="16"/>
      <name val="B Nazanin"/>
      <family val="0"/>
    </font>
    <font>
      <sz val="11"/>
      <name val="Arial"/>
      <family val="2"/>
    </font>
    <font>
      <sz val="11"/>
      <name val="Times New Roman"/>
      <family val="1"/>
    </font>
    <font>
      <b/>
      <sz val="12"/>
      <name val="B Nazanin"/>
      <family val="0"/>
    </font>
    <font>
      <sz val="8.5"/>
      <color indexed="8"/>
      <name val="Arial"/>
      <family val="2"/>
    </font>
    <font>
      <sz val="12"/>
      <color indexed="8"/>
      <name val="Arial"/>
      <family val="2"/>
    </font>
    <font>
      <b/>
      <sz val="10"/>
      <name val="Traffic"/>
      <family val="0"/>
    </font>
    <font>
      <sz val="22"/>
      <name val="B Tit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color indexed="8"/>
      <name val="Nazanin"/>
      <family val="0"/>
    </font>
    <font>
      <sz val="11"/>
      <color indexed="8"/>
      <name val="Nazanin"/>
      <family val="0"/>
    </font>
    <font>
      <sz val="10"/>
      <color indexed="8"/>
      <name val="B Nazani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2"/>
      <color theme="1"/>
      <name val="Nazanin"/>
      <family val="0"/>
    </font>
    <font>
      <sz val="11"/>
      <color theme="1"/>
      <name val="Nazanin"/>
      <family val="0"/>
    </font>
    <font>
      <sz val="10"/>
      <color theme="1"/>
      <name val="B Nazani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5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ck"/>
      <top style="medium"/>
      <bottom style="double"/>
    </border>
    <border>
      <left style="thin"/>
      <right/>
      <top style="medium"/>
      <bottom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72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right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 shrinkToFit="1"/>
      <protection locked="0"/>
    </xf>
    <xf numFmtId="1" fontId="18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18" fillId="34" borderId="0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right" vertical="center" shrinkToFit="1"/>
      <protection hidden="1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187" fontId="27" fillId="0" borderId="10" xfId="42" applyNumberFormat="1" applyFont="1" applyBorder="1" applyAlignment="1" applyProtection="1">
      <alignment horizontal="center" vertical="center" wrapText="1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center" vertical="center" wrapText="1"/>
      <protection locked="0"/>
    </xf>
    <xf numFmtId="187" fontId="27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187" fontId="27" fillId="0" borderId="10" xfId="42" applyNumberFormat="1" applyFont="1" applyBorder="1" applyAlignment="1" applyProtection="1">
      <alignment horizontal="center" vertical="center" wrapText="1"/>
      <protection hidden="1"/>
    </xf>
    <xf numFmtId="187" fontId="25" fillId="0" borderId="10" xfId="42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186" fontId="3" fillId="0" borderId="10" xfId="0" applyNumberFormat="1" applyFont="1" applyBorder="1" applyAlignment="1" applyProtection="1">
      <alignment horizontal="center" vertical="center" wrapText="1"/>
      <protection hidden="1"/>
    </xf>
    <xf numFmtId="2" fontId="3" fillId="0" borderId="10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horizontal="left" vertical="center" shrinkToFi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locked="0"/>
    </xf>
    <xf numFmtId="3" fontId="12" fillId="0" borderId="10" xfId="0" applyNumberFormat="1" applyFont="1" applyBorder="1" applyAlignment="1" applyProtection="1">
      <alignment horizontal="center" vertical="center"/>
      <protection hidden="1"/>
    </xf>
    <xf numFmtId="2" fontId="18" fillId="0" borderId="10" xfId="0" applyNumberFormat="1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top" wrapText="1"/>
      <protection hidden="1"/>
    </xf>
    <xf numFmtId="0" fontId="102" fillId="35" borderId="17" xfId="0" applyFont="1" applyFill="1" applyBorder="1" applyAlignment="1">
      <alignment horizontal="right" vertical="center"/>
    </xf>
    <xf numFmtId="0" fontId="102" fillId="35" borderId="18" xfId="0" applyFont="1" applyFill="1" applyBorder="1" applyAlignment="1">
      <alignment horizontal="right" vertical="center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3" fontId="26" fillId="0" borderId="20" xfId="0" applyNumberFormat="1" applyFont="1" applyBorder="1" applyAlignment="1" applyProtection="1">
      <alignment vertical="center" wrapText="1" readingOrder="2"/>
      <protection hidden="1"/>
    </xf>
    <xf numFmtId="3" fontId="26" fillId="0" borderId="21" xfId="0" applyNumberFormat="1" applyFont="1" applyBorder="1" applyAlignment="1" applyProtection="1">
      <alignment vertical="center" wrapText="1" readingOrder="2"/>
      <protection hidden="1"/>
    </xf>
    <xf numFmtId="3" fontId="26" fillId="0" borderId="22" xfId="0" applyNumberFormat="1" applyFont="1" applyBorder="1" applyAlignment="1" applyProtection="1">
      <alignment vertical="center" wrapText="1" readingOrder="2"/>
      <protection hidden="1"/>
    </xf>
    <xf numFmtId="0" fontId="16" fillId="35" borderId="23" xfId="0" applyFont="1" applyFill="1" applyBorder="1" applyAlignment="1">
      <alignment horizontal="right" vertical="center"/>
    </xf>
    <xf numFmtId="0" fontId="80" fillId="35" borderId="23" xfId="0" applyFont="1" applyFill="1" applyBorder="1" applyAlignment="1">
      <alignment horizontal="right" vertical="center"/>
    </xf>
    <xf numFmtId="0" fontId="16" fillId="35" borderId="0" xfId="0" applyFont="1" applyFill="1" applyBorder="1" applyAlignment="1">
      <alignment horizontal="right" vertical="center"/>
    </xf>
    <xf numFmtId="0" fontId="16" fillId="35" borderId="24" xfId="0" applyFont="1" applyFill="1" applyBorder="1" applyAlignment="1">
      <alignment horizontal="right" vertical="center"/>
    </xf>
    <xf numFmtId="0" fontId="1" fillId="36" borderId="25" xfId="0" applyFont="1" applyFill="1" applyBorder="1" applyAlignment="1" applyProtection="1">
      <alignment vertical="center" wrapText="1"/>
      <protection hidden="1"/>
    </xf>
    <xf numFmtId="0" fontId="1" fillId="36" borderId="26" xfId="0" applyFont="1" applyFill="1" applyBorder="1" applyAlignment="1" applyProtection="1">
      <alignment vertical="center" shrinkToFit="1"/>
      <protection hidden="1"/>
    </xf>
    <xf numFmtId="0" fontId="1" fillId="36" borderId="27" xfId="0" applyFont="1" applyFill="1" applyBorder="1" applyAlignment="1" applyProtection="1">
      <alignment horizontal="left" vertical="center" wrapText="1"/>
      <protection hidden="1"/>
    </xf>
    <xf numFmtId="0" fontId="1" fillId="36" borderId="28" xfId="0" applyFont="1" applyFill="1" applyBorder="1" applyAlignment="1" applyProtection="1">
      <alignment horizontal="center" vertical="center" wrapText="1"/>
      <protection locked="0"/>
    </xf>
    <xf numFmtId="0" fontId="21" fillId="36" borderId="10" xfId="0" applyFont="1" applyFill="1" applyBorder="1" applyAlignment="1" applyProtection="1">
      <alignment horizontal="center" vertical="center" wrapText="1"/>
      <protection locked="0"/>
    </xf>
    <xf numFmtId="0" fontId="80" fillId="35" borderId="17" xfId="0" applyFont="1" applyFill="1" applyBorder="1" applyAlignment="1">
      <alignment horizontal="right" vertical="center"/>
    </xf>
    <xf numFmtId="0" fontId="80" fillId="35" borderId="18" xfId="0" applyFont="1" applyFill="1" applyBorder="1" applyAlignment="1">
      <alignment horizontal="right" vertical="center"/>
    </xf>
    <xf numFmtId="0" fontId="20" fillId="36" borderId="10" xfId="0" applyFont="1" applyFill="1" applyBorder="1" applyAlignment="1" applyProtection="1">
      <alignment horizontal="center" vertical="center" wrapText="1"/>
      <protection locked="0"/>
    </xf>
    <xf numFmtId="0" fontId="37" fillId="35" borderId="23" xfId="0" applyFont="1" applyFill="1" applyBorder="1" applyAlignment="1">
      <alignment horizontal="right" vertical="center"/>
    </xf>
    <xf numFmtId="0" fontId="81" fillId="35" borderId="23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81" fillId="35" borderId="17" xfId="0" applyFont="1" applyFill="1" applyBorder="1" applyAlignment="1">
      <alignment horizontal="right" vertical="center"/>
    </xf>
    <xf numFmtId="0" fontId="37" fillId="35" borderId="24" xfId="0" applyFont="1" applyFill="1" applyBorder="1" applyAlignment="1">
      <alignment horizontal="right" vertical="center"/>
    </xf>
    <xf numFmtId="0" fontId="81" fillId="35" borderId="18" xfId="0" applyFont="1" applyFill="1" applyBorder="1" applyAlignment="1">
      <alignment horizontal="right" vertical="center"/>
    </xf>
    <xf numFmtId="0" fontId="18" fillId="0" borderId="10" xfId="0" applyFont="1" applyBorder="1" applyAlignment="1" applyProtection="1">
      <alignment horizontal="center" vertical="center" shrinkToFit="1"/>
      <protection locked="0"/>
    </xf>
    <xf numFmtId="1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36" borderId="10" xfId="0" applyFont="1" applyFill="1" applyBorder="1" applyAlignment="1" applyProtection="1">
      <alignment horizontal="center" vertical="center" wrapText="1"/>
      <protection locked="0"/>
    </xf>
    <xf numFmtId="0" fontId="38" fillId="36" borderId="10" xfId="0" applyFont="1" applyFill="1" applyBorder="1" applyAlignment="1" applyProtection="1">
      <alignment horizontal="center" vertical="center" wrapText="1"/>
      <protection locked="0"/>
    </xf>
    <xf numFmtId="0" fontId="39" fillId="36" borderId="10" xfId="0" applyFont="1" applyFill="1" applyBorder="1" applyAlignment="1" applyProtection="1">
      <alignment horizontal="center" vertical="center" wrapText="1"/>
      <protection locked="0"/>
    </xf>
    <xf numFmtId="0" fontId="16" fillId="35" borderId="29" xfId="0" applyFont="1" applyFill="1" applyBorder="1" applyAlignment="1">
      <alignment horizontal="right"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1" fontId="27" fillId="0" borderId="10" xfId="42" applyNumberFormat="1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right" vertical="center" wrapText="1"/>
      <protection locked="0"/>
    </xf>
    <xf numFmtId="0" fontId="80" fillId="35" borderId="30" xfId="0" applyFont="1" applyFill="1" applyBorder="1" applyAlignment="1">
      <alignment horizontal="right" vertical="center"/>
    </xf>
    <xf numFmtId="0" fontId="14" fillId="36" borderId="10" xfId="0" applyFont="1" applyFill="1" applyBorder="1" applyAlignment="1" applyProtection="1">
      <alignment horizontal="center" vertical="center" wrapText="1"/>
      <protection locked="0"/>
    </xf>
    <xf numFmtId="0" fontId="16" fillId="35" borderId="31" xfId="0" applyFont="1" applyFill="1" applyBorder="1" applyAlignment="1">
      <alignment horizontal="right" vertical="center"/>
    </xf>
    <xf numFmtId="0" fontId="16" fillId="35" borderId="19" xfId="0" applyFont="1" applyFill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187" fontId="5" fillId="36" borderId="10" xfId="42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 quotePrefix="1">
      <alignment horizontal="center" vertical="center" wrapText="1"/>
      <protection locked="0"/>
    </xf>
    <xf numFmtId="0" fontId="2" fillId="36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41" fillId="0" borderId="10" xfId="55" applyNumberFormat="1" applyFont="1" applyBorder="1" applyAlignment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3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 applyProtection="1">
      <alignment horizontal="center" vertical="center" wrapText="1"/>
      <protection locked="0"/>
    </xf>
    <xf numFmtId="3" fontId="43" fillId="5" borderId="10" xfId="0" applyNumberFormat="1" applyFont="1" applyFill="1" applyBorder="1" applyAlignment="1" applyProtection="1">
      <alignment horizontal="center" vertical="center" wrapText="1"/>
      <protection hidden="1"/>
    </xf>
    <xf numFmtId="2" fontId="43" fillId="5" borderId="10" xfId="0" applyNumberFormat="1" applyFont="1" applyFill="1" applyBorder="1" applyAlignment="1" applyProtection="1">
      <alignment horizontal="center" vertical="center"/>
      <protection hidden="1"/>
    </xf>
    <xf numFmtId="3" fontId="43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43" fillId="35" borderId="10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 wrapText="1"/>
      <protection locked="0"/>
    </xf>
    <xf numFmtId="2" fontId="43" fillId="0" borderId="0" xfId="0" applyNumberFormat="1" applyFont="1" applyAlignment="1" applyProtection="1">
      <alignment horizontal="center" vertical="center" wrapText="1"/>
      <protection locked="0"/>
    </xf>
    <xf numFmtId="3" fontId="43" fillId="5" borderId="10" xfId="0" applyNumberFormat="1" applyFont="1" applyFill="1" applyBorder="1" applyAlignment="1" applyProtection="1">
      <alignment horizontal="center" vertical="center" wrapText="1"/>
      <protection locked="0"/>
    </xf>
    <xf numFmtId="187" fontId="42" fillId="0" borderId="10" xfId="42" applyNumberFormat="1" applyFont="1" applyBorder="1" applyAlignment="1" applyProtection="1">
      <alignment horizontal="center" vertical="center" wrapText="1"/>
      <protection hidden="1"/>
    </xf>
    <xf numFmtId="2" fontId="43" fillId="0" borderId="10" xfId="0" applyNumberFormat="1" applyFont="1" applyBorder="1" applyAlignment="1" applyProtection="1">
      <alignment horizontal="center" vertical="center"/>
      <protection locked="0"/>
    </xf>
    <xf numFmtId="186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shrinkToFit="1"/>
      <protection locked="0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187" fontId="43" fillId="0" borderId="10" xfId="42" applyNumberFormat="1" applyFont="1" applyBorder="1" applyAlignment="1" applyProtection="1">
      <alignment horizontal="center" vertical="center" wrapText="1"/>
      <protection hidden="1"/>
    </xf>
    <xf numFmtId="198" fontId="43" fillId="0" borderId="10" xfId="42" applyNumberFormat="1" applyFont="1" applyBorder="1" applyAlignment="1" applyProtection="1">
      <alignment horizontal="center" vertical="center" wrapText="1"/>
      <protection hidden="1"/>
    </xf>
    <xf numFmtId="2" fontId="43" fillId="0" borderId="10" xfId="42" applyNumberFormat="1" applyFont="1" applyBorder="1" applyAlignment="1" applyProtection="1">
      <alignment horizontal="center" vertical="center" wrapText="1"/>
      <protection hidden="1"/>
    </xf>
    <xf numFmtId="2" fontId="42" fillId="0" borderId="10" xfId="0" applyNumberFormat="1" applyFont="1" applyBorder="1" applyAlignment="1" applyProtection="1">
      <alignment horizontal="center" vertical="center" wrapText="1"/>
      <protection hidden="1"/>
    </xf>
    <xf numFmtId="1" fontId="32" fillId="0" borderId="14" xfId="0" applyNumberFormat="1" applyFont="1" applyBorder="1" applyAlignment="1" applyProtection="1">
      <alignment horizontal="center" vertical="center" wrapText="1"/>
      <protection hidden="1"/>
    </xf>
    <xf numFmtId="3" fontId="42" fillId="0" borderId="10" xfId="0" applyNumberFormat="1" applyFont="1" applyBorder="1" applyAlignment="1" applyProtection="1">
      <alignment horizontal="center" vertical="center" wrapText="1"/>
      <protection hidden="1"/>
    </xf>
    <xf numFmtId="186" fontId="42" fillId="0" borderId="10" xfId="0" applyNumberFormat="1" applyFont="1" applyBorder="1" applyAlignment="1" applyProtection="1">
      <alignment horizontal="center" vertical="center" wrapText="1"/>
      <protection hidden="1"/>
    </xf>
    <xf numFmtId="187" fontId="41" fillId="0" borderId="33" xfId="42" applyNumberFormat="1" applyFont="1" applyBorder="1" applyAlignment="1" applyProtection="1">
      <alignment horizontal="center" vertical="center"/>
      <protection locked="0"/>
    </xf>
    <xf numFmtId="0" fontId="41" fillId="0" borderId="33" xfId="42" applyNumberFormat="1" applyFont="1" applyBorder="1" applyAlignment="1" applyProtection="1">
      <alignment horizontal="center" vertical="center"/>
      <protection locked="0"/>
    </xf>
    <xf numFmtId="187" fontId="41" fillId="0" borderId="33" xfId="42" applyNumberFormat="1" applyFont="1" applyBorder="1" applyAlignment="1" applyProtection="1">
      <alignment horizontal="center" vertical="center"/>
      <protection hidden="1"/>
    </xf>
    <xf numFmtId="0" fontId="41" fillId="0" borderId="10" xfId="55" applyNumberFormat="1" applyFont="1" applyBorder="1" applyAlignment="1">
      <alignment horizontal="right" vertical="center" wrapText="1"/>
      <protection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 vertical="center"/>
      <protection hidden="1"/>
    </xf>
    <xf numFmtId="3" fontId="41" fillId="0" borderId="10" xfId="0" applyNumberFormat="1" applyFont="1" applyBorder="1" applyAlignment="1" applyProtection="1">
      <alignment horizontal="center" vertical="center"/>
      <protection hidden="1"/>
    </xf>
    <xf numFmtId="3" fontId="41" fillId="36" borderId="10" xfId="0" applyNumberFormat="1" applyFont="1" applyFill="1" applyBorder="1" applyAlignment="1" applyProtection="1">
      <alignment horizontal="center" vertical="center"/>
      <protection hidden="1"/>
    </xf>
    <xf numFmtId="0" fontId="80" fillId="35" borderId="24" xfId="0" applyFont="1" applyFill="1" applyBorder="1" applyAlignment="1">
      <alignment horizontal="right" vertical="center"/>
    </xf>
    <xf numFmtId="0" fontId="80" fillId="35" borderId="23" xfId="0" applyFont="1" applyFill="1" applyBorder="1" applyAlignment="1">
      <alignment horizontal="right" vertical="center"/>
    </xf>
    <xf numFmtId="0" fontId="80" fillId="35" borderId="0" xfId="0" applyFont="1" applyFill="1" applyBorder="1" applyAlignment="1">
      <alignment horizontal="right" vertical="center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1" fillId="37" borderId="0" xfId="0" applyFont="1" applyFill="1" applyBorder="1" applyAlignment="1" applyProtection="1">
      <alignment vertical="center" wrapText="1"/>
      <protection locked="0"/>
    </xf>
    <xf numFmtId="0" fontId="1" fillId="37" borderId="0" xfId="0" applyFont="1" applyFill="1" applyBorder="1" applyAlignment="1" applyProtection="1">
      <alignment vertical="center" wrapText="1"/>
      <protection hidden="1"/>
    </xf>
    <xf numFmtId="0" fontId="43" fillId="0" borderId="10" xfId="0" applyFont="1" applyBorder="1" applyAlignment="1" applyProtection="1">
      <alignment horizontal="right" vertical="center" shrinkToFit="1"/>
      <protection hidden="1"/>
    </xf>
    <xf numFmtId="0" fontId="43" fillId="0" borderId="10" xfId="0" applyFont="1" applyBorder="1" applyAlignment="1" applyProtection="1">
      <alignment horizontal="center" vertical="center" wrapText="1" readingOrder="2"/>
      <protection hidden="1"/>
    </xf>
    <xf numFmtId="0" fontId="42" fillId="0" borderId="10" xfId="0" applyFont="1" applyBorder="1" applyAlignment="1" applyProtection="1">
      <alignment horizontal="center" vertical="center" wrapText="1"/>
      <protection hidden="1"/>
    </xf>
    <xf numFmtId="0" fontId="43" fillId="0" borderId="10" xfId="0" applyFont="1" applyBorder="1" applyAlignment="1" applyProtection="1">
      <alignment horizontal="center" vertical="center" shrinkToFit="1"/>
      <protection hidden="1"/>
    </xf>
    <xf numFmtId="2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171" fontId="42" fillId="0" borderId="10" xfId="42" applyNumberFormat="1" applyFont="1" applyBorder="1" applyAlignment="1" applyProtection="1">
      <alignment horizontal="center" vertical="center" wrapText="1"/>
      <protection hidden="1"/>
    </xf>
    <xf numFmtId="187" fontId="42" fillId="0" borderId="10" xfId="42" applyNumberFormat="1" applyFont="1" applyBorder="1" applyAlignment="1" applyProtection="1">
      <alignment horizontal="center" vertical="center" wrapText="1"/>
      <protection locked="0"/>
    </xf>
    <xf numFmtId="0" fontId="42" fillId="38" borderId="10" xfId="0" applyFont="1" applyFill="1" applyBorder="1" applyAlignment="1" applyProtection="1">
      <alignment horizontal="center" vertical="center" wrapText="1"/>
      <protection locked="0"/>
    </xf>
    <xf numFmtId="1" fontId="42" fillId="0" borderId="10" xfId="0" applyNumberFormat="1" applyFont="1" applyBorder="1" applyAlignment="1" applyProtection="1">
      <alignment horizontal="center" vertical="center" wrapText="1"/>
      <protection hidden="1"/>
    </xf>
    <xf numFmtId="0" fontId="43" fillId="35" borderId="23" xfId="0" applyFont="1" applyFill="1" applyBorder="1" applyAlignment="1">
      <alignment horizontal="right" vertical="center"/>
    </xf>
    <xf numFmtId="0" fontId="43" fillId="35" borderId="0" xfId="0" applyFont="1" applyFill="1" applyBorder="1" applyAlignment="1">
      <alignment horizontal="right" vertical="center"/>
    </xf>
    <xf numFmtId="0" fontId="43" fillId="35" borderId="24" xfId="0" applyFont="1" applyFill="1" applyBorder="1" applyAlignment="1">
      <alignment horizontal="right" vertical="center"/>
    </xf>
    <xf numFmtId="0" fontId="19" fillId="37" borderId="0" xfId="0" applyFont="1" applyFill="1" applyBorder="1" applyAlignment="1" applyProtection="1">
      <alignment horizontal="center" vertical="center" wrapText="1"/>
      <protection hidden="1"/>
    </xf>
    <xf numFmtId="0" fontId="19" fillId="37" borderId="14" xfId="0" applyFont="1" applyFill="1" applyBorder="1" applyAlignment="1" applyProtection="1">
      <alignment horizontal="center" vertical="center" wrapText="1"/>
      <protection hidden="1"/>
    </xf>
    <xf numFmtId="0" fontId="19" fillId="37" borderId="15" xfId="0" applyFont="1" applyFill="1" applyBorder="1" applyAlignment="1" applyProtection="1">
      <alignment horizontal="center" vertical="center" wrapText="1"/>
      <protection hidden="1"/>
    </xf>
    <xf numFmtId="0" fontId="19" fillId="37" borderId="0" xfId="0" applyFont="1" applyFill="1" applyBorder="1" applyAlignment="1" applyProtection="1">
      <alignment horizontal="right" vertical="center" wrapText="1"/>
      <protection hidden="1"/>
    </xf>
    <xf numFmtId="0" fontId="19" fillId="37" borderId="16" xfId="0" applyFont="1" applyFill="1" applyBorder="1" applyAlignment="1" applyProtection="1">
      <alignment horizontal="right" vertical="center" wrapText="1"/>
      <protection hidden="1"/>
    </xf>
    <xf numFmtId="0" fontId="19" fillId="37" borderId="13" xfId="0" applyFont="1" applyFill="1" applyBorder="1" applyAlignment="1" applyProtection="1">
      <alignment horizontal="center" vertical="center" wrapText="1"/>
      <protection hidden="1"/>
    </xf>
    <xf numFmtId="0" fontId="19" fillId="37" borderId="11" xfId="0" applyFont="1" applyFill="1" applyBorder="1" applyAlignment="1" applyProtection="1">
      <alignment horizontal="center" vertical="center" wrapText="1"/>
      <protection hidden="1"/>
    </xf>
    <xf numFmtId="0" fontId="19" fillId="37" borderId="0" xfId="0" applyFont="1" applyFill="1" applyBorder="1" applyAlignment="1" applyProtection="1">
      <alignment horizontal="right" vertical="center" shrinkToFit="1"/>
      <protection hidden="1"/>
    </xf>
    <xf numFmtId="0" fontId="19" fillId="37" borderId="12" xfId="0" applyFont="1" applyFill="1" applyBorder="1" applyAlignment="1" applyProtection="1">
      <alignment horizontal="center" vertical="center" wrapText="1"/>
      <protection locked="0"/>
    </xf>
    <xf numFmtId="0" fontId="19" fillId="37" borderId="14" xfId="0" applyFont="1" applyFill="1" applyBorder="1" applyAlignment="1" applyProtection="1">
      <alignment horizontal="center" vertical="center" wrapText="1"/>
      <protection locked="0"/>
    </xf>
    <xf numFmtId="0" fontId="19" fillId="37" borderId="0" xfId="0" applyFont="1" applyFill="1" applyAlignment="1" applyProtection="1">
      <alignment horizontal="center" vertical="center" wrapText="1"/>
      <protection locked="0"/>
    </xf>
    <xf numFmtId="0" fontId="19" fillId="35" borderId="0" xfId="0" applyFont="1" applyFill="1" applyAlignment="1" applyProtection="1">
      <alignment horizontal="center" vertical="center" wrapText="1"/>
      <protection hidden="1"/>
    </xf>
    <xf numFmtId="0" fontId="43" fillId="35" borderId="0" xfId="0" applyFont="1" applyFill="1" applyAlignment="1" applyProtection="1">
      <alignment horizontal="right" vertical="center" wrapText="1"/>
      <protection hidden="1"/>
    </xf>
    <xf numFmtId="0" fontId="43" fillId="35" borderId="0" xfId="0" applyFont="1" applyFill="1" applyAlignment="1" applyProtection="1">
      <alignment horizontal="left" vertical="center" wrapText="1"/>
      <protection hidden="1"/>
    </xf>
    <xf numFmtId="0" fontId="19" fillId="35" borderId="0" xfId="0" applyFont="1" applyFill="1" applyAlignment="1" applyProtection="1">
      <alignment horizontal="right" vertical="center" wrapText="1"/>
      <protection hidden="1"/>
    </xf>
    <xf numFmtId="0" fontId="43" fillId="35" borderId="0" xfId="0" applyFont="1" applyFill="1" applyAlignment="1" applyProtection="1">
      <alignment horizontal="center" vertical="center" wrapText="1"/>
      <protection hidden="1"/>
    </xf>
    <xf numFmtId="0" fontId="80" fillId="35" borderId="23" xfId="0" applyFont="1" applyFill="1" applyBorder="1" applyAlignment="1">
      <alignment horizontal="center" vertical="center"/>
    </xf>
    <xf numFmtId="0" fontId="80" fillId="35" borderId="17" xfId="0" applyFont="1" applyFill="1" applyBorder="1" applyAlignment="1">
      <alignment horizontal="center" vertical="center"/>
    </xf>
    <xf numFmtId="0" fontId="80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 applyProtection="1">
      <alignment vertical="center" wrapText="1"/>
      <protection hidden="1"/>
    </xf>
    <xf numFmtId="0" fontId="19" fillId="35" borderId="0" xfId="0" applyFont="1" applyFill="1" applyBorder="1" applyAlignment="1" applyProtection="1">
      <alignment horizontal="right" vertical="center" wrapText="1"/>
      <protection hidden="1"/>
    </xf>
    <xf numFmtId="0" fontId="19" fillId="35" borderId="0" xfId="0" applyFont="1" applyFill="1" applyBorder="1" applyAlignment="1" applyProtection="1">
      <alignment vertical="center" wrapText="1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18" fillId="35" borderId="0" xfId="0" applyFont="1" applyFill="1" applyBorder="1" applyAlignment="1" applyProtection="1">
      <alignment horizontal="right" vertical="center" wrapText="1"/>
      <protection hidden="1"/>
    </xf>
    <xf numFmtId="0" fontId="18" fillId="35" borderId="0" xfId="0" applyFont="1" applyFill="1" applyBorder="1" applyAlignment="1" applyProtection="1">
      <alignment vertical="center" wrapText="1"/>
      <protection hidden="1"/>
    </xf>
    <xf numFmtId="0" fontId="18" fillId="35" borderId="17" xfId="0" applyFont="1" applyFill="1" applyBorder="1" applyAlignment="1" applyProtection="1">
      <alignment vertical="center" wrapText="1"/>
      <protection hidden="1"/>
    </xf>
    <xf numFmtId="0" fontId="18" fillId="35" borderId="16" xfId="0" applyFont="1" applyFill="1" applyBorder="1" applyAlignment="1" applyProtection="1">
      <alignment horizontal="right" vertical="center" wrapText="1"/>
      <protection hidden="1"/>
    </xf>
    <xf numFmtId="0" fontId="18" fillId="35" borderId="34" xfId="0" applyFont="1" applyFill="1" applyBorder="1" applyAlignment="1" applyProtection="1">
      <alignment horizontal="center" vertical="center" wrapText="1"/>
      <protection hidden="1"/>
    </xf>
    <xf numFmtId="0" fontId="18" fillId="35" borderId="13" xfId="0" applyFont="1" applyFill="1" applyBorder="1" applyAlignment="1" applyProtection="1">
      <alignment horizontal="center" vertical="center" wrapText="1"/>
      <protection hidden="1"/>
    </xf>
    <xf numFmtId="0" fontId="81" fillId="35" borderId="30" xfId="0" applyFont="1" applyFill="1" applyBorder="1" applyAlignment="1">
      <alignment horizontal="right" vertical="center"/>
    </xf>
    <xf numFmtId="189" fontId="32" fillId="39" borderId="10" xfId="0" applyNumberFormat="1" applyFont="1" applyFill="1" applyBorder="1" applyAlignment="1" applyProtection="1">
      <alignment horizontal="center" vertical="center" wrapText="1"/>
      <protection hidden="1"/>
    </xf>
    <xf numFmtId="1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27" fillId="35" borderId="0" xfId="0" applyFont="1" applyFill="1" applyAlignment="1" applyProtection="1">
      <alignment horizontal="right" vertical="center" wrapText="1"/>
      <protection hidden="1"/>
    </xf>
    <xf numFmtId="0" fontId="27" fillId="35" borderId="23" xfId="0" applyFont="1" applyFill="1" applyBorder="1" applyAlignment="1" applyProtection="1">
      <alignment horizontal="left" vertical="center" wrapText="1"/>
      <protection hidden="1"/>
    </xf>
    <xf numFmtId="0" fontId="27" fillId="35" borderId="23" xfId="0" applyFont="1" applyFill="1" applyBorder="1" applyAlignment="1" applyProtection="1">
      <alignment vertical="center" wrapText="1"/>
      <protection hidden="1"/>
    </xf>
    <xf numFmtId="0" fontId="41" fillId="35" borderId="23" xfId="0" applyFont="1" applyFill="1" applyBorder="1" applyAlignment="1" applyProtection="1">
      <alignment horizontal="left" vertical="center" wrapText="1"/>
      <protection hidden="1"/>
    </xf>
    <xf numFmtId="0" fontId="41" fillId="35" borderId="30" xfId="0" applyFont="1" applyFill="1" applyBorder="1" applyAlignment="1" applyProtection="1">
      <alignment vertical="center" wrapText="1"/>
      <protection hidden="1"/>
    </xf>
    <xf numFmtId="0" fontId="27" fillId="35" borderId="0" xfId="0" applyFont="1" applyFill="1" applyAlignment="1" applyProtection="1">
      <alignment horizontal="left" vertical="center" wrapText="1"/>
      <protection hidden="1"/>
    </xf>
    <xf numFmtId="0" fontId="103" fillId="35" borderId="30" xfId="0" applyFont="1" applyFill="1" applyBorder="1" applyAlignment="1">
      <alignment horizontal="right" vertical="center"/>
    </xf>
    <xf numFmtId="0" fontId="103" fillId="35" borderId="17" xfId="0" applyFont="1" applyFill="1" applyBorder="1" applyAlignment="1">
      <alignment horizontal="right" vertical="center"/>
    </xf>
    <xf numFmtId="0" fontId="103" fillId="35" borderId="18" xfId="0" applyFont="1" applyFill="1" applyBorder="1" applyAlignment="1">
      <alignment horizontal="right" vertical="center"/>
    </xf>
    <xf numFmtId="0" fontId="18" fillId="35" borderId="0" xfId="0" applyFont="1" applyFill="1" applyAlignment="1" applyProtection="1">
      <alignment vertical="center" wrapText="1"/>
      <protection hidden="1"/>
    </xf>
    <xf numFmtId="0" fontId="18" fillId="35" borderId="0" xfId="0" applyFont="1" applyFill="1" applyBorder="1" applyAlignment="1" applyProtection="1">
      <alignment vertical="center" wrapText="1"/>
      <protection locked="0"/>
    </xf>
    <xf numFmtId="0" fontId="18" fillId="35" borderId="13" xfId="0" applyFont="1" applyFill="1" applyBorder="1" applyAlignment="1" applyProtection="1">
      <alignment horizontal="right" vertical="center" wrapText="1"/>
      <protection locked="0"/>
    </xf>
    <xf numFmtId="0" fontId="19" fillId="35" borderId="0" xfId="0" applyFont="1" applyFill="1" applyBorder="1" applyAlignment="1" applyProtection="1">
      <alignment vertical="center" wrapText="1"/>
      <protection locked="0"/>
    </xf>
    <xf numFmtId="0" fontId="19" fillId="35" borderId="0" xfId="0" applyFont="1" applyFill="1" applyBorder="1" applyAlignment="1" applyProtection="1">
      <alignment horizontal="left" vertical="center" wrapText="1"/>
      <protection locked="0"/>
    </xf>
    <xf numFmtId="0" fontId="43" fillId="0" borderId="10" xfId="55" applyNumberFormat="1" applyFont="1" applyBorder="1" applyAlignment="1">
      <alignment horizontal="center" vertical="center" wrapText="1"/>
      <protection/>
    </xf>
    <xf numFmtId="189" fontId="43" fillId="0" borderId="10" xfId="0" applyNumberFormat="1" applyFont="1" applyBorder="1" applyAlignment="1" applyProtection="1">
      <alignment horizontal="center" vertical="center" wrapText="1"/>
      <protection hidden="1"/>
    </xf>
    <xf numFmtId="1" fontId="43" fillId="0" borderId="10" xfId="0" applyNumberFormat="1" applyFont="1" applyBorder="1" applyAlignment="1" applyProtection="1">
      <alignment horizontal="center" vertical="center" wrapText="1"/>
      <protection locked="0"/>
    </xf>
    <xf numFmtId="2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41" fillId="35" borderId="0" xfId="0" applyFont="1" applyFill="1" applyAlignment="1" applyProtection="1">
      <alignment horizontal="left" vertical="center" wrapText="1"/>
      <protection hidden="1"/>
    </xf>
    <xf numFmtId="0" fontId="41" fillId="35" borderId="0" xfId="0" applyFont="1" applyFill="1" applyAlignment="1" applyProtection="1">
      <alignment horizontal="right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right" vertical="center" wrapText="1"/>
      <protection locked="0"/>
    </xf>
    <xf numFmtId="0" fontId="3" fillId="35" borderId="23" xfId="0" applyFont="1" applyFill="1" applyBorder="1" applyAlignment="1" applyProtection="1">
      <alignment vertical="center" wrapText="1"/>
      <protection locked="0"/>
    </xf>
    <xf numFmtId="0" fontId="3" fillId="35" borderId="23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vertical="center" wrapText="1"/>
      <protection locked="0"/>
    </xf>
    <xf numFmtId="0" fontId="3" fillId="35" borderId="34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right" vertical="center" wrapText="1"/>
      <protection hidden="1"/>
    </xf>
    <xf numFmtId="0" fontId="18" fillId="35" borderId="0" xfId="0" applyFont="1" applyFill="1" applyAlignment="1" applyProtection="1">
      <alignment horizontal="center" vertical="center" wrapText="1"/>
      <protection locked="0"/>
    </xf>
    <xf numFmtId="3" fontId="42" fillId="0" borderId="10" xfId="0" applyNumberFormat="1" applyFont="1" applyBorder="1" applyAlignment="1" applyProtection="1">
      <alignment horizontal="center" vertical="center" wrapText="1"/>
      <protection locked="0"/>
    </xf>
    <xf numFmtId="184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42" fillId="0" borderId="20" xfId="0" applyFont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9" fontId="32" fillId="0" borderId="10" xfId="0" applyNumberFormat="1" applyFont="1" applyBorder="1" applyAlignment="1" applyProtection="1">
      <alignment horizontal="center" vertical="center" wrapText="1"/>
      <protection locked="0"/>
    </xf>
    <xf numFmtId="184" fontId="3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35" borderId="35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49" fontId="5" fillId="35" borderId="0" xfId="42" applyNumberFormat="1" applyFont="1" applyFill="1" applyBorder="1" applyAlignment="1" applyProtection="1">
      <alignment vertical="center"/>
      <protection locked="0"/>
    </xf>
    <xf numFmtId="49" fontId="5" fillId="35" borderId="0" xfId="42" applyNumberFormat="1" applyFont="1" applyFill="1" applyBorder="1" applyAlignment="1" applyProtection="1">
      <alignment/>
      <protection locked="0"/>
    </xf>
    <xf numFmtId="187" fontId="5" fillId="35" borderId="0" xfId="42" applyNumberFormat="1" applyFont="1" applyFill="1" applyBorder="1" applyAlignment="1" applyProtection="1">
      <alignment horizontal="center" vertical="center"/>
      <protection locked="0"/>
    </xf>
    <xf numFmtId="187" fontId="5" fillId="35" borderId="0" xfId="42" applyNumberFormat="1" applyFont="1" applyFill="1" applyBorder="1" applyAlignment="1" applyProtection="1">
      <alignment vertical="center"/>
      <protection locked="0"/>
    </xf>
    <xf numFmtId="0" fontId="3" fillId="35" borderId="36" xfId="0" applyFont="1" applyFill="1" applyBorder="1" applyAlignment="1" applyProtection="1">
      <alignment horizontal="center" vertical="center" wrapText="1"/>
      <protection locked="0"/>
    </xf>
    <xf numFmtId="0" fontId="42" fillId="35" borderId="0" xfId="0" applyFont="1" applyFill="1" applyBorder="1" applyAlignment="1" applyProtection="1">
      <alignment vertical="center" wrapText="1"/>
      <protection hidden="1"/>
    </xf>
    <xf numFmtId="0" fontId="42" fillId="35" borderId="16" xfId="0" applyFont="1" applyFill="1" applyBorder="1" applyAlignment="1" applyProtection="1">
      <alignment horizontal="right" vertical="center" wrapText="1"/>
      <protection hidden="1"/>
    </xf>
    <xf numFmtId="0" fontId="42" fillId="35" borderId="0" xfId="0" applyFont="1" applyFill="1" applyBorder="1" applyAlignment="1" applyProtection="1">
      <alignment horizontal="center" vertical="center" wrapText="1"/>
      <protection locked="0"/>
    </xf>
    <xf numFmtId="0" fontId="42" fillId="35" borderId="16" xfId="0" applyFont="1" applyFill="1" applyBorder="1" applyAlignment="1" applyProtection="1">
      <alignment horizontal="right" vertical="center" wrapText="1"/>
      <protection locked="0"/>
    </xf>
    <xf numFmtId="0" fontId="42" fillId="35" borderId="0" xfId="0" applyFont="1" applyFill="1" applyBorder="1" applyAlignment="1" applyProtection="1">
      <alignment horizontal="left" vertical="center" wrapText="1"/>
      <protection locked="0"/>
    </xf>
    <xf numFmtId="0" fontId="104" fillId="35" borderId="31" xfId="0" applyFont="1" applyFill="1" applyBorder="1" applyAlignment="1">
      <alignment horizontal="right" vertical="center"/>
    </xf>
    <xf numFmtId="0" fontId="102" fillId="35" borderId="30" xfId="0" applyFont="1" applyFill="1" applyBorder="1" applyAlignment="1">
      <alignment horizontal="right" vertical="center"/>
    </xf>
    <xf numFmtId="0" fontId="104" fillId="35" borderId="19" xfId="0" applyFont="1" applyFill="1" applyBorder="1" applyAlignment="1">
      <alignment horizontal="right" vertical="center"/>
    </xf>
    <xf numFmtId="0" fontId="104" fillId="35" borderId="29" xfId="0" applyFont="1" applyFill="1" applyBorder="1" applyAlignment="1">
      <alignment horizontal="right" vertical="center"/>
    </xf>
    <xf numFmtId="0" fontId="13" fillId="36" borderId="37" xfId="0" applyFont="1" applyFill="1" applyBorder="1" applyAlignment="1" applyProtection="1">
      <alignment horizontal="center" vertical="center" shrinkToFit="1"/>
      <protection locked="0"/>
    </xf>
    <xf numFmtId="0" fontId="13" fillId="36" borderId="38" xfId="0" applyFont="1" applyFill="1" applyBorder="1" applyAlignment="1" applyProtection="1">
      <alignment horizontal="center" vertical="center" shrinkToFit="1"/>
      <protection locked="0"/>
    </xf>
    <xf numFmtId="0" fontId="41" fillId="0" borderId="39" xfId="0" applyFont="1" applyBorder="1" applyAlignment="1" applyProtection="1">
      <alignment/>
      <protection locked="0"/>
    </xf>
    <xf numFmtId="0" fontId="41" fillId="0" borderId="40" xfId="0" applyFont="1" applyBorder="1" applyAlignment="1" applyProtection="1">
      <alignment/>
      <protection locked="0"/>
    </xf>
    <xf numFmtId="0" fontId="43" fillId="0" borderId="40" xfId="0" applyFont="1" applyBorder="1" applyAlignment="1" applyProtection="1">
      <alignment horizontal="center" vertical="center"/>
      <protection locked="0"/>
    </xf>
    <xf numFmtId="3" fontId="45" fillId="34" borderId="40" xfId="0" applyNumberFormat="1" applyFont="1" applyFill="1" applyBorder="1" applyAlignment="1" applyProtection="1">
      <alignment horizontal="center" vertical="center"/>
      <protection locked="0"/>
    </xf>
    <xf numFmtId="0" fontId="41" fillId="0" borderId="40" xfId="0" applyFont="1" applyBorder="1" applyAlignment="1" applyProtection="1">
      <alignment horizontal="center"/>
      <protection locked="0"/>
    </xf>
    <xf numFmtId="0" fontId="8" fillId="35" borderId="31" xfId="0" applyFont="1" applyFill="1" applyBorder="1" applyAlignment="1" applyProtection="1">
      <alignment/>
      <protection locked="0"/>
    </xf>
    <xf numFmtId="0" fontId="8" fillId="35" borderId="23" xfId="0" applyFont="1" applyFill="1" applyBorder="1" applyAlignment="1" applyProtection="1">
      <alignment/>
      <protection locked="0"/>
    </xf>
    <xf numFmtId="0" fontId="8" fillId="35" borderId="30" xfId="0" applyFont="1" applyFill="1" applyBorder="1" applyAlignment="1" applyProtection="1">
      <alignment/>
      <protection locked="0"/>
    </xf>
    <xf numFmtId="0" fontId="8" fillId="35" borderId="24" xfId="0" applyFont="1" applyFill="1" applyBorder="1" applyAlignment="1" applyProtection="1">
      <alignment/>
      <protection locked="0"/>
    </xf>
    <xf numFmtId="0" fontId="8" fillId="35" borderId="24" xfId="0" applyFont="1" applyFill="1" applyBorder="1" applyAlignment="1" applyProtection="1">
      <alignment/>
      <protection hidden="1"/>
    </xf>
    <xf numFmtId="0" fontId="8" fillId="35" borderId="18" xfId="0" applyFont="1" applyFill="1" applyBorder="1" applyAlignment="1" applyProtection="1">
      <alignment/>
      <protection hidden="1"/>
    </xf>
    <xf numFmtId="0" fontId="13" fillId="36" borderId="41" xfId="0" applyFont="1" applyFill="1" applyBorder="1" applyAlignment="1" applyProtection="1">
      <alignment horizontal="center" vertical="center" shrinkToFit="1"/>
      <protection locked="0"/>
    </xf>
    <xf numFmtId="0" fontId="13" fillId="36" borderId="42" xfId="0" applyFont="1" applyFill="1" applyBorder="1" applyAlignment="1" applyProtection="1">
      <alignment horizontal="center" vertical="center" shrinkToFit="1"/>
      <protection locked="0"/>
    </xf>
    <xf numFmtId="0" fontId="50" fillId="35" borderId="31" xfId="0" applyFont="1" applyFill="1" applyBorder="1" applyAlignment="1" applyProtection="1">
      <alignment/>
      <protection locked="0"/>
    </xf>
    <xf numFmtId="0" fontId="16" fillId="35" borderId="0" xfId="0" applyFont="1" applyFill="1" applyBorder="1" applyAlignment="1" applyProtection="1">
      <alignment/>
      <protection hidden="1"/>
    </xf>
    <xf numFmtId="0" fontId="8" fillId="35" borderId="23" xfId="0" applyFont="1" applyFill="1" applyBorder="1" applyAlignment="1" applyProtection="1">
      <alignment/>
      <protection hidden="1"/>
    </xf>
    <xf numFmtId="0" fontId="7" fillId="35" borderId="23" xfId="0" applyFont="1" applyFill="1" applyBorder="1" applyAlignment="1" applyProtection="1">
      <alignment horizontal="left"/>
      <protection locked="0"/>
    </xf>
    <xf numFmtId="0" fontId="50" fillId="35" borderId="23" xfId="0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50" fillId="35" borderId="0" xfId="0" applyFont="1" applyFill="1" applyBorder="1" applyAlignment="1" applyProtection="1">
      <alignment horizontal="right"/>
      <protection locked="0"/>
    </xf>
    <xf numFmtId="0" fontId="50" fillId="35" borderId="0" xfId="0" applyFont="1" applyFill="1" applyAlignment="1" applyProtection="1">
      <alignment/>
      <protection locked="0"/>
    </xf>
    <xf numFmtId="0" fontId="8" fillId="35" borderId="29" xfId="0" applyFont="1" applyFill="1" applyBorder="1" applyAlignment="1" applyProtection="1">
      <alignment/>
      <protection locked="0"/>
    </xf>
    <xf numFmtId="0" fontId="7" fillId="35" borderId="24" xfId="0" applyFont="1" applyFill="1" applyBorder="1" applyAlignment="1" applyProtection="1">
      <alignment horizontal="right"/>
      <protection locked="0"/>
    </xf>
    <xf numFmtId="0" fontId="7" fillId="35" borderId="0" xfId="0" applyFont="1" applyFill="1" applyBorder="1" applyAlignment="1" applyProtection="1">
      <alignment horizontal="left"/>
      <protection locked="0"/>
    </xf>
    <xf numFmtId="0" fontId="16" fillId="35" borderId="0" xfId="0" applyFont="1" applyFill="1" applyBorder="1" applyAlignment="1" applyProtection="1">
      <alignment horizontal="right"/>
      <protection hidden="1"/>
    </xf>
    <xf numFmtId="0" fontId="54" fillId="36" borderId="10" xfId="0" applyFont="1" applyFill="1" applyBorder="1" applyAlignment="1" applyProtection="1">
      <alignment horizontal="center" vertical="center" shrinkToFit="1"/>
      <protection locked="0"/>
    </xf>
    <xf numFmtId="0" fontId="54" fillId="36" borderId="10" xfId="0" applyFont="1" applyFill="1" applyBorder="1" applyAlignment="1" applyProtection="1">
      <alignment horizontal="center" vertical="center" wrapText="1" shrinkToFit="1"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10" fillId="35" borderId="35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 horizontal="left"/>
      <protection hidden="1"/>
    </xf>
    <xf numFmtId="0" fontId="43" fillId="35" borderId="43" xfId="0" applyFont="1" applyFill="1" applyBorder="1" applyAlignment="1">
      <alignment horizontal="right" vertical="center"/>
    </xf>
    <xf numFmtId="0" fontId="14" fillId="35" borderId="30" xfId="0" applyFont="1" applyFill="1" applyBorder="1" applyAlignment="1">
      <alignment horizontal="right" vertical="center"/>
    </xf>
    <xf numFmtId="0" fontId="43" fillId="35" borderId="17" xfId="0" applyFont="1" applyFill="1" applyBorder="1" applyAlignment="1">
      <alignment horizontal="right" vertical="center"/>
    </xf>
    <xf numFmtId="0" fontId="32" fillId="35" borderId="30" xfId="0" applyFont="1" applyFill="1" applyBorder="1" applyAlignment="1" applyProtection="1">
      <alignment vertical="center" wrapText="1"/>
      <protection locked="0"/>
    </xf>
    <xf numFmtId="0" fontId="43" fillId="35" borderId="30" xfId="0" applyFont="1" applyFill="1" applyBorder="1" applyAlignment="1" applyProtection="1">
      <alignment vertical="center" wrapText="1"/>
      <protection locked="0"/>
    </xf>
    <xf numFmtId="0" fontId="43" fillId="35" borderId="30" xfId="0" applyFont="1" applyFill="1" applyBorder="1" applyAlignment="1" applyProtection="1">
      <alignment horizontal="right" vertical="center" wrapText="1"/>
      <protection hidden="1"/>
    </xf>
    <xf numFmtId="0" fontId="32" fillId="35" borderId="30" xfId="0" applyFont="1" applyFill="1" applyBorder="1" applyAlignment="1" applyProtection="1">
      <alignment vertical="center" wrapText="1"/>
      <protection hidden="1"/>
    </xf>
    <xf numFmtId="0" fontId="43" fillId="35" borderId="30" xfId="0" applyFont="1" applyFill="1" applyBorder="1" applyAlignment="1" applyProtection="1">
      <alignment horizontal="right"/>
      <protection locked="0"/>
    </xf>
    <xf numFmtId="3" fontId="43" fillId="0" borderId="10" xfId="0" applyNumberFormat="1" applyFont="1" applyBorder="1" applyAlignment="1" applyProtection="1">
      <alignment horizontal="center" vertical="center" wrapText="1"/>
      <protection hidden="1"/>
    </xf>
    <xf numFmtId="0" fontId="54" fillId="0" borderId="10" xfId="55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55" applyNumberFormat="1" applyFont="1" applyBorder="1" applyAlignment="1">
      <alignment horizontal="center" vertical="center" wrapText="1" readingOrder="2"/>
      <protection/>
    </xf>
    <xf numFmtId="0" fontId="30" fillId="0" borderId="10" xfId="0" applyFont="1" applyBorder="1" applyAlignment="1" applyProtection="1">
      <alignment horizontal="center" vertical="center" wrapText="1" readingOrder="2"/>
      <protection locked="0"/>
    </xf>
    <xf numFmtId="187" fontId="54" fillId="0" borderId="10" xfId="42" applyNumberFormat="1" applyFont="1" applyBorder="1" applyAlignment="1" applyProtection="1">
      <alignment horizontal="center" vertical="center" wrapText="1"/>
      <protection hidden="1"/>
    </xf>
    <xf numFmtId="0" fontId="42" fillId="0" borderId="10" xfId="55" applyNumberFormat="1" applyFont="1" applyBorder="1" applyAlignment="1">
      <alignment horizontal="center" vertical="center" wrapText="1"/>
      <protection/>
    </xf>
    <xf numFmtId="0" fontId="32" fillId="37" borderId="0" xfId="0" applyFont="1" applyFill="1" applyBorder="1" applyAlignment="1" applyProtection="1">
      <alignment vertical="center" wrapText="1"/>
      <protection locked="0"/>
    </xf>
    <xf numFmtId="0" fontId="32" fillId="37" borderId="0" xfId="0" applyFont="1" applyFill="1" applyBorder="1" applyAlignment="1" applyProtection="1">
      <alignment vertical="center" wrapText="1"/>
      <protection hidden="1"/>
    </xf>
    <xf numFmtId="0" fontId="1" fillId="36" borderId="44" xfId="0" applyFont="1" applyFill="1" applyBorder="1" applyAlignment="1" applyProtection="1">
      <alignment vertical="center" wrapText="1"/>
      <protection hidden="1"/>
    </xf>
    <xf numFmtId="0" fontId="1" fillId="36" borderId="45" xfId="0" applyFont="1" applyFill="1" applyBorder="1" applyAlignment="1" applyProtection="1">
      <alignment vertical="center" shrinkToFit="1"/>
      <protection hidden="1"/>
    </xf>
    <xf numFmtId="0" fontId="13" fillId="36" borderId="46" xfId="0" applyFont="1" applyFill="1" applyBorder="1" applyAlignment="1" applyProtection="1">
      <alignment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locked="0"/>
    </xf>
    <xf numFmtId="0" fontId="43" fillId="35" borderId="0" xfId="0" applyFont="1" applyFill="1" applyAlignment="1" applyProtection="1">
      <alignment horizontal="right" vertical="center" wrapText="1"/>
      <protection hidden="1"/>
    </xf>
    <xf numFmtId="0" fontId="16" fillId="35" borderId="14" xfId="0" applyFont="1" applyFill="1" applyBorder="1" applyAlignment="1">
      <alignment horizontal="right" vertical="center"/>
    </xf>
    <xf numFmtId="0" fontId="80" fillId="35" borderId="15" xfId="0" applyFont="1" applyFill="1" applyBorder="1" applyAlignment="1">
      <alignment horizontal="right" vertical="center"/>
    </xf>
    <xf numFmtId="0" fontId="80" fillId="35" borderId="16" xfId="0" applyFont="1" applyFill="1" applyBorder="1" applyAlignment="1">
      <alignment horizontal="right" vertical="center"/>
    </xf>
    <xf numFmtId="0" fontId="80" fillId="35" borderId="47" xfId="0" applyFont="1" applyFill="1" applyBorder="1" applyAlignment="1">
      <alignment horizontal="right" vertical="center"/>
    </xf>
    <xf numFmtId="0" fontId="24" fillId="0" borderId="36" xfId="0" applyFont="1" applyBorder="1" applyAlignment="1" applyProtection="1">
      <alignment horizontal="center" vertical="top" wrapText="1"/>
      <protection hidden="1"/>
    </xf>
    <xf numFmtId="0" fontId="43" fillId="0" borderId="11" xfId="0" applyFont="1" applyBorder="1" applyAlignment="1">
      <alignment horizontal="right" vertical="top" wrapText="1"/>
    </xf>
    <xf numFmtId="0" fontId="1" fillId="37" borderId="35" xfId="0" applyFont="1" applyFill="1" applyBorder="1" applyAlignment="1" applyProtection="1">
      <alignment horizontal="center" vertical="center" wrapText="1"/>
      <protection locked="0"/>
    </xf>
    <xf numFmtId="0" fontId="1" fillId="37" borderId="16" xfId="0" applyFont="1" applyFill="1" applyBorder="1" applyAlignment="1" applyProtection="1">
      <alignment horizontal="center" vertical="center" wrapText="1"/>
      <protection locked="0"/>
    </xf>
    <xf numFmtId="0" fontId="28" fillId="37" borderId="35" xfId="0" applyFont="1" applyFill="1" applyBorder="1" applyAlignment="1" applyProtection="1">
      <alignment vertical="center" wrapText="1"/>
      <protection hidden="1"/>
    </xf>
    <xf numFmtId="0" fontId="1" fillId="37" borderId="16" xfId="0" applyFont="1" applyFill="1" applyBorder="1" applyAlignment="1" applyProtection="1">
      <alignment vertical="center" wrapText="1"/>
      <protection locked="0"/>
    </xf>
    <xf numFmtId="0" fontId="3" fillId="37" borderId="35" xfId="0" applyFont="1" applyFill="1" applyBorder="1" applyAlignment="1" applyProtection="1">
      <alignment vertical="center" wrapText="1"/>
      <protection hidden="1"/>
    </xf>
    <xf numFmtId="0" fontId="1" fillId="37" borderId="35" xfId="0" applyFont="1" applyFill="1" applyBorder="1" applyAlignment="1" applyProtection="1">
      <alignment vertical="center" wrapText="1"/>
      <protection locked="0"/>
    </xf>
    <xf numFmtId="0" fontId="1" fillId="37" borderId="36" xfId="0" applyFont="1" applyFill="1" applyBorder="1" applyAlignment="1" applyProtection="1">
      <alignment horizontal="center" vertical="center" wrapText="1"/>
      <protection locked="0"/>
    </xf>
    <xf numFmtId="0" fontId="1" fillId="37" borderId="13" xfId="0" applyFont="1" applyFill="1" applyBorder="1" applyAlignment="1" applyProtection="1">
      <alignment horizontal="center" vertical="center" wrapText="1"/>
      <protection locked="0"/>
    </xf>
    <xf numFmtId="0" fontId="1" fillId="37" borderId="11" xfId="0" applyFont="1" applyFill="1" applyBorder="1" applyAlignment="1" applyProtection="1">
      <alignment horizontal="center" vertical="center" wrapText="1"/>
      <protection locked="0"/>
    </xf>
    <xf numFmtId="187" fontId="41" fillId="0" borderId="10" xfId="42" applyNumberFormat="1" applyFont="1" applyBorder="1" applyAlignment="1" applyProtection="1">
      <alignment horizontal="center" vertical="center" wrapText="1"/>
      <protection hidden="1"/>
    </xf>
    <xf numFmtId="2" fontId="56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8" fillId="36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 readingOrder="1"/>
      <protection locked="0"/>
    </xf>
    <xf numFmtId="2" fontId="32" fillId="0" borderId="10" xfId="0" applyNumberFormat="1" applyFont="1" applyBorder="1" applyAlignment="1" applyProtection="1">
      <alignment horizontal="center" vertical="center" wrapText="1"/>
      <protection hidden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3" fontId="54" fillId="0" borderId="10" xfId="55" applyNumberFormat="1" applyFont="1" applyBorder="1" applyAlignment="1">
      <alignment horizontal="center" vertical="center" wrapText="1" readingOrder="2"/>
      <protection/>
    </xf>
    <xf numFmtId="0" fontId="32" fillId="0" borderId="10" xfId="0" applyFont="1" applyBorder="1" applyAlignment="1" applyProtection="1">
      <alignment horizontal="center" vertical="center" wrapText="1"/>
      <protection hidden="1"/>
    </xf>
    <xf numFmtId="3" fontId="1" fillId="0" borderId="0" xfId="0" applyNumberFormat="1" applyFont="1" applyAlignment="1" applyProtection="1">
      <alignment horizontal="center" vertical="center" wrapText="1"/>
      <protection locked="0"/>
    </xf>
    <xf numFmtId="0" fontId="43" fillId="35" borderId="23" xfId="0" applyFont="1" applyFill="1" applyBorder="1" applyAlignment="1" applyProtection="1">
      <alignment horizontal="right" vertical="center" wrapText="1"/>
      <protection hidden="1"/>
    </xf>
    <xf numFmtId="0" fontId="43" fillId="35" borderId="0" xfId="0" applyFont="1" applyFill="1" applyAlignment="1" applyProtection="1">
      <alignment horizontal="right" vertical="center" wrapText="1"/>
      <protection hidden="1"/>
    </xf>
    <xf numFmtId="0" fontId="18" fillId="35" borderId="0" xfId="0" applyFont="1" applyFill="1" applyBorder="1" applyAlignment="1" applyProtection="1">
      <alignment horizontal="right" vertical="center" wrapText="1"/>
      <protection hidden="1"/>
    </xf>
    <xf numFmtId="0" fontId="43" fillId="35" borderId="0" xfId="0" applyFont="1" applyFill="1" applyAlignment="1" applyProtection="1">
      <alignment horizontal="left" vertical="center" wrapText="1"/>
      <protection hidden="1"/>
    </xf>
    <xf numFmtId="0" fontId="19" fillId="35" borderId="0" xfId="0" applyFont="1" applyFill="1" applyBorder="1" applyAlignment="1" applyProtection="1">
      <alignment horizontal="right" vertical="center" wrapText="1"/>
      <protection hidden="1"/>
    </xf>
    <xf numFmtId="0" fontId="18" fillId="35" borderId="0" xfId="0" applyFont="1" applyFill="1" applyAlignment="1" applyProtection="1">
      <alignment horizontal="right" vertical="center" wrapText="1"/>
      <protection hidden="1"/>
    </xf>
    <xf numFmtId="0" fontId="18" fillId="35" borderId="0" xfId="0" applyFont="1" applyFill="1" applyAlignment="1" applyProtection="1">
      <alignment horizontal="center" vertical="center" wrapText="1"/>
      <protection hidden="1"/>
    </xf>
    <xf numFmtId="0" fontId="27" fillId="35" borderId="0" xfId="0" applyFont="1" applyFill="1" applyBorder="1" applyAlignment="1" applyProtection="1">
      <alignment horizontal="right" vertical="center" wrapText="1"/>
      <protection hidden="1"/>
    </xf>
    <xf numFmtId="0" fontId="41" fillId="35" borderId="0" xfId="0" applyFont="1" applyFill="1" applyAlignment="1" applyProtection="1">
      <alignment horizontal="right" vertical="center" wrapText="1"/>
      <protection hidden="1"/>
    </xf>
    <xf numFmtId="0" fontId="3" fillId="35" borderId="13" xfId="0" applyFont="1" applyFill="1" applyBorder="1" applyAlignment="1" applyProtection="1">
      <alignment horizontal="right" vertical="center" wrapText="1"/>
      <protection hidden="1"/>
    </xf>
    <xf numFmtId="2" fontId="43" fillId="35" borderId="23" xfId="0" applyNumberFormat="1" applyFont="1" applyFill="1" applyBorder="1" applyAlignment="1">
      <alignment horizontal="right" vertical="center"/>
    </xf>
    <xf numFmtId="2" fontId="43" fillId="35" borderId="0" xfId="0" applyNumberFormat="1" applyFont="1" applyFill="1" applyBorder="1" applyAlignment="1">
      <alignment horizontal="right" vertical="center"/>
    </xf>
    <xf numFmtId="2" fontId="43" fillId="35" borderId="24" xfId="0" applyNumberFormat="1" applyFont="1" applyFill="1" applyBorder="1" applyAlignment="1">
      <alignment horizontal="right" vertical="center"/>
    </xf>
    <xf numFmtId="0" fontId="1" fillId="36" borderId="48" xfId="0" applyFont="1" applyFill="1" applyBorder="1" applyAlignment="1" applyProtection="1">
      <alignment horizontal="right" vertical="center" wrapText="1"/>
      <protection hidden="1"/>
    </xf>
    <xf numFmtId="0" fontId="1" fillId="36" borderId="45" xfId="0" applyFont="1" applyFill="1" applyBorder="1" applyAlignment="1" applyProtection="1">
      <alignment horizontal="center" vertical="center" wrapText="1"/>
      <protection locked="0"/>
    </xf>
    <xf numFmtId="0" fontId="43" fillId="36" borderId="49" xfId="55" applyNumberFormat="1" applyFont="1" applyFill="1" applyBorder="1" applyAlignment="1">
      <alignment horizontal="right" vertical="center" wrapText="1"/>
      <protection/>
    </xf>
    <xf numFmtId="0" fontId="50" fillId="0" borderId="13" xfId="0" applyFont="1" applyBorder="1" applyAlignment="1" applyProtection="1">
      <alignment horizontal="left" vertical="top" wrapText="1"/>
      <protection hidden="1"/>
    </xf>
    <xf numFmtId="1" fontId="43" fillId="0" borderId="10" xfId="42" applyNumberFormat="1" applyFont="1" applyBorder="1" applyAlignment="1" applyProtection="1">
      <alignment horizontal="center" vertical="center" wrapText="1"/>
      <protection hidden="1"/>
    </xf>
    <xf numFmtId="1" fontId="43" fillId="0" borderId="10" xfId="42" applyNumberFormat="1" applyFont="1" applyBorder="1" applyAlignment="1" applyProtection="1">
      <alignment horizontal="center" vertical="center" wrapText="1"/>
      <protection locked="0"/>
    </xf>
    <xf numFmtId="1" fontId="32" fillId="0" borderId="10" xfId="42" applyNumberFormat="1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 wrapText="1" readingOrder="2"/>
      <protection locked="0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50" fillId="35" borderId="23" xfId="0" applyFont="1" applyFill="1" applyBorder="1" applyAlignment="1">
      <alignment horizontal="right" vertical="center"/>
    </xf>
    <xf numFmtId="0" fontId="50" fillId="35" borderId="0" xfId="0" applyFont="1" applyFill="1" applyBorder="1" applyAlignment="1">
      <alignment horizontal="right" vertical="center"/>
    </xf>
    <xf numFmtId="0" fontId="50" fillId="35" borderId="24" xfId="0" applyFont="1" applyFill="1" applyBorder="1" applyAlignment="1">
      <alignment horizontal="right" vertical="center"/>
    </xf>
    <xf numFmtId="0" fontId="105" fillId="0" borderId="10" xfId="0" applyFont="1" applyBorder="1" applyAlignment="1" applyProtection="1">
      <alignment horizontal="center" vertical="center"/>
      <protection locked="0"/>
    </xf>
    <xf numFmtId="0" fontId="43" fillId="35" borderId="17" xfId="0" applyFont="1" applyFill="1" applyBorder="1" applyAlignment="1" applyProtection="1">
      <alignment vertical="center" wrapText="1"/>
      <protection locked="0"/>
    </xf>
    <xf numFmtId="0" fontId="18" fillId="35" borderId="19" xfId="0" applyFont="1" applyFill="1" applyBorder="1" applyAlignment="1" applyProtection="1">
      <alignment vertical="center" wrapText="1"/>
      <protection locked="0"/>
    </xf>
    <xf numFmtId="1" fontId="41" fillId="0" borderId="50" xfId="42" applyNumberFormat="1" applyFont="1" applyBorder="1" applyAlignment="1" applyProtection="1">
      <alignment horizontal="center" vertical="center"/>
      <protection hidden="1"/>
    </xf>
    <xf numFmtId="1" fontId="41" fillId="39" borderId="51" xfId="42" applyNumberFormat="1" applyFont="1" applyFill="1" applyBorder="1" applyAlignment="1" applyProtection="1">
      <alignment horizontal="center" vertical="center"/>
      <protection hidden="1"/>
    </xf>
    <xf numFmtId="0" fontId="41" fillId="0" borderId="52" xfId="0" applyFont="1" applyBorder="1" applyAlignment="1" applyProtection="1">
      <alignment horizontal="center"/>
      <protection locked="0"/>
    </xf>
    <xf numFmtId="1" fontId="41" fillId="36" borderId="10" xfId="0" applyNumberFormat="1" applyFont="1" applyFill="1" applyBorder="1" applyAlignment="1" applyProtection="1">
      <alignment horizontal="center" vertical="center"/>
      <protection hidden="1"/>
    </xf>
    <xf numFmtId="0" fontId="50" fillId="35" borderId="17" xfId="0" applyFont="1" applyFill="1" applyBorder="1" applyAlignment="1" applyProtection="1">
      <alignment/>
      <protection locked="0"/>
    </xf>
    <xf numFmtId="0" fontId="103" fillId="35" borderId="31" xfId="0" applyFont="1" applyFill="1" applyBorder="1" applyAlignment="1">
      <alignment horizontal="right" vertical="center"/>
    </xf>
    <xf numFmtId="0" fontId="103" fillId="35" borderId="19" xfId="0" applyFont="1" applyFill="1" applyBorder="1" applyAlignment="1">
      <alignment horizontal="right" vertical="center"/>
    </xf>
    <xf numFmtId="0" fontId="103" fillId="35" borderId="29" xfId="0" applyFont="1" applyFill="1" applyBorder="1" applyAlignment="1">
      <alignment horizontal="right" vertical="center"/>
    </xf>
    <xf numFmtId="0" fontId="22" fillId="35" borderId="0" xfId="0" applyFont="1" applyFill="1" applyBorder="1" applyAlignment="1" applyProtection="1">
      <alignment horizontal="right" vertical="center" wrapText="1"/>
      <protection hidden="1"/>
    </xf>
    <xf numFmtId="0" fontId="43" fillId="35" borderId="17" xfId="0" applyFont="1" applyFill="1" applyBorder="1" applyAlignment="1" applyProtection="1">
      <alignment horizontal="right" vertical="center" wrapText="1"/>
      <protection hidden="1"/>
    </xf>
    <xf numFmtId="0" fontId="42" fillId="35" borderId="31" xfId="0" applyFont="1" applyFill="1" applyBorder="1" applyAlignment="1" applyProtection="1">
      <alignment vertical="center" wrapText="1"/>
      <protection hidden="1"/>
    </xf>
    <xf numFmtId="0" fontId="42" fillId="35" borderId="23" xfId="0" applyFont="1" applyFill="1" applyBorder="1" applyAlignment="1" applyProtection="1">
      <alignment horizontal="right" vertical="center" wrapText="1"/>
      <protection hidden="1"/>
    </xf>
    <xf numFmtId="0" fontId="42" fillId="35" borderId="23" xfId="0" applyFont="1" applyFill="1" applyBorder="1" applyAlignment="1" applyProtection="1">
      <alignment vertical="center" wrapText="1"/>
      <protection hidden="1"/>
    </xf>
    <xf numFmtId="0" fontId="42" fillId="35" borderId="19" xfId="0" applyFont="1" applyFill="1" applyBorder="1" applyAlignment="1" applyProtection="1">
      <alignment vertical="center" wrapText="1"/>
      <protection hidden="1"/>
    </xf>
    <xf numFmtId="0" fontId="42" fillId="35" borderId="0" xfId="0" applyFont="1" applyFill="1" applyAlignment="1" applyProtection="1">
      <alignment vertical="center" wrapText="1"/>
      <protection hidden="1"/>
    </xf>
    <xf numFmtId="0" fontId="43" fillId="35" borderId="0" xfId="0" applyFont="1" applyFill="1" applyAlignment="1" applyProtection="1">
      <alignment vertical="center" wrapText="1"/>
      <protection hidden="1"/>
    </xf>
    <xf numFmtId="0" fontId="43" fillId="35" borderId="31" xfId="0" applyFont="1" applyFill="1" applyBorder="1" applyAlignment="1" applyProtection="1">
      <alignment vertical="center" wrapText="1"/>
      <protection locked="0"/>
    </xf>
    <xf numFmtId="0" fontId="43" fillId="35" borderId="23" xfId="0" applyFont="1" applyFill="1" applyBorder="1" applyAlignment="1" applyProtection="1">
      <alignment vertical="center" wrapText="1"/>
      <protection locked="0"/>
    </xf>
    <xf numFmtId="0" fontId="43" fillId="35" borderId="23" xfId="0" applyFont="1" applyFill="1" applyBorder="1" applyAlignment="1" applyProtection="1">
      <alignment vertical="center" wrapText="1"/>
      <protection hidden="1"/>
    </xf>
    <xf numFmtId="0" fontId="43" fillId="35" borderId="19" xfId="0" applyFont="1" applyFill="1" applyBorder="1" applyAlignment="1" applyProtection="1">
      <alignment vertical="center" wrapText="1"/>
      <protection locked="0"/>
    </xf>
    <xf numFmtId="0" fontId="43" fillId="35" borderId="13" xfId="0" applyFont="1" applyFill="1" applyBorder="1" applyAlignment="1" applyProtection="1">
      <alignment horizontal="right" vertical="center" wrapText="1"/>
      <protection hidden="1"/>
    </xf>
    <xf numFmtId="0" fontId="43" fillId="35" borderId="0" xfId="0" applyFont="1" applyFill="1" applyBorder="1" applyAlignment="1" applyProtection="1">
      <alignment vertical="center" wrapText="1"/>
      <protection locked="0"/>
    </xf>
    <xf numFmtId="0" fontId="43" fillId="35" borderId="23" xfId="0" applyFont="1" applyFill="1" applyBorder="1" applyAlignment="1" applyProtection="1">
      <alignment horizontal="left" vertical="center" wrapText="1"/>
      <protection locked="0"/>
    </xf>
    <xf numFmtId="0" fontId="43" fillId="35" borderId="0" xfId="0" applyFont="1" applyFill="1" applyBorder="1" applyAlignment="1" applyProtection="1">
      <alignment vertical="center" wrapText="1"/>
      <protection hidden="1"/>
    </xf>
    <xf numFmtId="0" fontId="43" fillId="35" borderId="0" xfId="0" applyFont="1" applyFill="1" applyBorder="1" applyAlignment="1" applyProtection="1">
      <alignment horizontal="left" vertical="center" wrapText="1"/>
      <protection locked="0"/>
    </xf>
    <xf numFmtId="0" fontId="41" fillId="35" borderId="0" xfId="0" applyFont="1" applyFill="1" applyBorder="1" applyAlignment="1" applyProtection="1">
      <alignment horizontal="left" vertical="center" wrapText="1"/>
      <protection hidden="1"/>
    </xf>
    <xf numFmtId="0" fontId="41" fillId="35" borderId="0" xfId="0" applyFont="1" applyFill="1" applyBorder="1" applyAlignment="1" applyProtection="1">
      <alignment horizontal="center" vertical="center" wrapText="1"/>
      <protection hidden="1"/>
    </xf>
    <xf numFmtId="0" fontId="27" fillId="35" borderId="0" xfId="0" applyFont="1" applyFill="1" applyBorder="1" applyAlignment="1" applyProtection="1">
      <alignment horizontal="left" vertical="center" wrapText="1"/>
      <protection hidden="1"/>
    </xf>
    <xf numFmtId="0" fontId="27" fillId="35" borderId="0" xfId="0" applyFont="1" applyFill="1" applyBorder="1" applyAlignment="1" applyProtection="1">
      <alignment vertical="center" wrapText="1"/>
      <protection hidden="1"/>
    </xf>
    <xf numFmtId="0" fontId="41" fillId="35" borderId="17" xfId="0" applyFont="1" applyFill="1" applyBorder="1" applyAlignment="1" applyProtection="1">
      <alignment vertical="center" wrapText="1"/>
      <protection hidden="1"/>
    </xf>
    <xf numFmtId="0" fontId="27" fillId="35" borderId="0" xfId="0" applyFont="1" applyFill="1" applyBorder="1" applyAlignment="1" applyProtection="1">
      <alignment vertical="center" wrapText="1"/>
      <protection locked="0"/>
    </xf>
    <xf numFmtId="0" fontId="32" fillId="35" borderId="23" xfId="0" applyFont="1" applyFill="1" applyBorder="1" applyAlignment="1" applyProtection="1">
      <alignment horizontal="left"/>
      <protection locked="0"/>
    </xf>
    <xf numFmtId="0" fontId="50" fillId="35" borderId="0" xfId="0" applyFont="1" applyFill="1" applyBorder="1" applyAlignment="1" applyProtection="1">
      <alignment/>
      <protection hidden="1"/>
    </xf>
    <xf numFmtId="0" fontId="13" fillId="36" borderId="53" xfId="0" applyFont="1" applyFill="1" applyBorder="1" applyAlignment="1" applyProtection="1">
      <alignment horizontal="center" vertical="center" shrinkToFit="1"/>
      <protection locked="0"/>
    </xf>
    <xf numFmtId="0" fontId="6" fillId="35" borderId="54" xfId="0" applyFont="1" applyFill="1" applyBorder="1" applyAlignment="1" applyProtection="1">
      <alignment horizontal="center" vertical="center"/>
      <protection locked="0"/>
    </xf>
    <xf numFmtId="0" fontId="6" fillId="35" borderId="23" xfId="0" applyFont="1" applyFill="1" applyBorder="1" applyAlignment="1" applyProtection="1">
      <alignment horizontal="center" vertical="center"/>
      <protection locked="0"/>
    </xf>
    <xf numFmtId="0" fontId="7" fillId="35" borderId="23" xfId="0" applyFont="1" applyFill="1" applyBorder="1" applyAlignment="1" applyProtection="1">
      <alignment/>
      <protection locked="0"/>
    </xf>
    <xf numFmtId="0" fontId="43" fillId="35" borderId="23" xfId="0" applyFont="1" applyFill="1" applyBorder="1" applyAlignment="1" applyProtection="1">
      <alignment/>
      <protection hidden="1"/>
    </xf>
    <xf numFmtId="0" fontId="7" fillId="35" borderId="35" xfId="0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/>
      <protection hidden="1"/>
    </xf>
    <xf numFmtId="0" fontId="8" fillId="35" borderId="16" xfId="0" applyFont="1" applyFill="1" applyBorder="1" applyAlignment="1" applyProtection="1">
      <alignment horizontal="right"/>
      <protection hidden="1"/>
    </xf>
    <xf numFmtId="0" fontId="7" fillId="35" borderId="35" xfId="0" applyFont="1" applyFill="1" applyBorder="1" applyAlignment="1" applyProtection="1">
      <alignment horizontal="right"/>
      <protection locked="0"/>
    </xf>
    <xf numFmtId="0" fontId="8" fillId="35" borderId="0" xfId="0" applyFont="1" applyFill="1" applyBorder="1" applyAlignment="1" applyProtection="1">
      <alignment horizontal="right"/>
      <protection locked="0"/>
    </xf>
    <xf numFmtId="0" fontId="7" fillId="35" borderId="35" xfId="0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8" fillId="35" borderId="16" xfId="0" applyFont="1" applyFill="1" applyBorder="1" applyAlignment="1" applyProtection="1">
      <alignment/>
      <protection locked="0"/>
    </xf>
    <xf numFmtId="0" fontId="7" fillId="35" borderId="0" xfId="0" applyFont="1" applyFill="1" applyBorder="1" applyAlignment="1" applyProtection="1">
      <alignment horizontal="center"/>
      <protection locked="0"/>
    </xf>
    <xf numFmtId="0" fontId="50" fillId="35" borderId="35" xfId="0" applyFont="1" applyFill="1" applyBorder="1" applyAlignment="1" applyProtection="1">
      <alignment/>
      <protection hidden="1"/>
    </xf>
    <xf numFmtId="0" fontId="0" fillId="35" borderId="35" xfId="0" applyFont="1" applyFill="1" applyBorder="1" applyAlignment="1" applyProtection="1">
      <alignment/>
      <protection hidden="1"/>
    </xf>
    <xf numFmtId="0" fontId="50" fillId="35" borderId="10" xfId="0" applyFont="1" applyFill="1" applyBorder="1" applyAlignment="1" applyProtection="1">
      <alignment horizontal="center" vertical="center"/>
      <protection locked="0"/>
    </xf>
    <xf numFmtId="0" fontId="41" fillId="35" borderId="10" xfId="0" applyFont="1" applyFill="1" applyBorder="1" applyAlignment="1" applyProtection="1">
      <alignment horizontal="center" vertical="center"/>
      <protection locked="0"/>
    </xf>
    <xf numFmtId="0" fontId="9" fillId="35" borderId="16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 horizontal="right" vertical="center"/>
      <protection locked="0"/>
    </xf>
    <xf numFmtId="3" fontId="41" fillId="35" borderId="10" xfId="0" applyNumberFormat="1" applyFont="1" applyFill="1" applyBorder="1" applyAlignment="1" applyProtection="1">
      <alignment horizontal="center" vertical="center"/>
      <protection hidden="1"/>
    </xf>
    <xf numFmtId="0" fontId="0" fillId="35" borderId="36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/>
      <protection locked="0"/>
    </xf>
    <xf numFmtId="0" fontId="60" fillId="37" borderId="0" xfId="0" applyFont="1" applyFill="1" applyBorder="1" applyAlignment="1" applyProtection="1">
      <alignment vertical="center" wrapText="1"/>
      <protection hidden="1"/>
    </xf>
    <xf numFmtId="0" fontId="43" fillId="0" borderId="23" xfId="55" applyNumberFormat="1" applyFont="1" applyBorder="1" applyAlignment="1">
      <alignment horizontal="center" vertical="center" wrapText="1"/>
      <protection/>
    </xf>
    <xf numFmtId="0" fontId="1" fillId="37" borderId="35" xfId="0" applyFont="1" applyFill="1" applyBorder="1" applyAlignment="1" applyProtection="1">
      <alignment horizontal="center" vertical="center" wrapText="1"/>
      <protection locked="0"/>
    </xf>
    <xf numFmtId="0" fontId="1" fillId="37" borderId="0" xfId="0" applyFont="1" applyFill="1" applyBorder="1" applyAlignment="1" applyProtection="1">
      <alignment horizontal="center" vertical="center" wrapText="1"/>
      <protection locked="0"/>
    </xf>
    <xf numFmtId="0" fontId="1" fillId="37" borderId="35" xfId="0" applyFont="1" applyFill="1" applyBorder="1" applyAlignment="1" applyProtection="1">
      <alignment horizontal="right" vertical="center" wrapText="1"/>
      <protection hidden="1"/>
    </xf>
    <xf numFmtId="0" fontId="1" fillId="37" borderId="0" xfId="0" applyFont="1" applyFill="1" applyBorder="1" applyAlignment="1" applyProtection="1">
      <alignment horizontal="right" vertical="center" wrapText="1"/>
      <protection hidden="1"/>
    </xf>
    <xf numFmtId="0" fontId="43" fillId="0" borderId="10" xfId="0" applyFont="1" applyBorder="1" applyAlignment="1" applyProtection="1">
      <alignment horizontal="center" vertical="center" wrapText="1"/>
      <protection hidden="1"/>
    </xf>
    <xf numFmtId="0" fontId="17" fillId="0" borderId="20" xfId="0" applyFont="1" applyBorder="1" applyAlignment="1" applyProtection="1">
      <alignment horizontal="center" wrapText="1"/>
      <protection hidden="1"/>
    </xf>
    <xf numFmtId="0" fontId="17" fillId="0" borderId="21" xfId="0" applyFont="1" applyBorder="1" applyAlignment="1" applyProtection="1">
      <alignment horizontal="center" wrapText="1"/>
      <protection hidden="1"/>
    </xf>
    <xf numFmtId="0" fontId="17" fillId="0" borderId="22" xfId="0" applyFont="1" applyBorder="1" applyAlignment="1" applyProtection="1">
      <alignment horizontal="center" wrapText="1"/>
      <protection hidden="1"/>
    </xf>
    <xf numFmtId="0" fontId="1" fillId="36" borderId="55" xfId="0" applyFont="1" applyFill="1" applyBorder="1" applyAlignment="1" applyProtection="1">
      <alignment horizontal="right" vertical="center" wrapText="1"/>
      <protection hidden="1"/>
    </xf>
    <xf numFmtId="0" fontId="1" fillId="36" borderId="56" xfId="0" applyFont="1" applyFill="1" applyBorder="1" applyAlignment="1" applyProtection="1">
      <alignment horizontal="right" vertical="center" wrapText="1"/>
      <protection hidden="1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37" borderId="0" xfId="0" applyFont="1" applyFill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43" fillId="0" borderId="20" xfId="0" applyFont="1" applyBorder="1" applyAlignment="1" applyProtection="1">
      <alignment horizontal="center" vertical="center" wrapText="1"/>
      <protection hidden="1"/>
    </xf>
    <xf numFmtId="0" fontId="43" fillId="0" borderId="21" xfId="0" applyFont="1" applyBorder="1" applyAlignment="1" applyProtection="1">
      <alignment horizontal="center" vertical="center" wrapText="1"/>
      <protection hidden="1"/>
    </xf>
    <xf numFmtId="0" fontId="43" fillId="0" borderId="22" xfId="0" applyFont="1" applyBorder="1" applyAlignment="1" applyProtection="1">
      <alignment horizontal="center" vertical="center" wrapText="1"/>
      <protection hidden="1"/>
    </xf>
    <xf numFmtId="0" fontId="29" fillId="36" borderId="48" xfId="0" applyFont="1" applyFill="1" applyBorder="1" applyAlignment="1" applyProtection="1">
      <alignment horizontal="right" vertical="center" wrapText="1"/>
      <protection locked="0"/>
    </xf>
    <xf numFmtId="0" fontId="29" fillId="36" borderId="45" xfId="0" applyFont="1" applyFill="1" applyBorder="1" applyAlignment="1" applyProtection="1">
      <alignment horizontal="right" vertical="center" wrapText="1"/>
      <protection locked="0"/>
    </xf>
    <xf numFmtId="0" fontId="1" fillId="36" borderId="48" xfId="0" applyFont="1" applyFill="1" applyBorder="1" applyAlignment="1" applyProtection="1">
      <alignment horizontal="center" vertical="center" wrapText="1"/>
      <protection locked="0"/>
    </xf>
    <xf numFmtId="0" fontId="1" fillId="36" borderId="57" xfId="0" applyFont="1" applyFill="1" applyBorder="1" applyAlignment="1" applyProtection="1">
      <alignment horizontal="center" vertical="center" wrapText="1"/>
      <protection locked="0"/>
    </xf>
    <xf numFmtId="0" fontId="40" fillId="35" borderId="12" xfId="0" applyFont="1" applyFill="1" applyBorder="1" applyAlignment="1" applyProtection="1">
      <alignment horizontal="center" vertical="center" wrapText="1"/>
      <protection locked="0"/>
    </xf>
    <xf numFmtId="0" fontId="40" fillId="35" borderId="58" xfId="0" applyFont="1" applyFill="1" applyBorder="1" applyAlignment="1" applyProtection="1">
      <alignment horizontal="center" vertical="center" wrapText="1"/>
      <protection locked="0"/>
    </xf>
    <xf numFmtId="0" fontId="40" fillId="35" borderId="35" xfId="0" applyFont="1" applyFill="1" applyBorder="1" applyAlignment="1" applyProtection="1">
      <alignment horizontal="center" vertical="center" wrapText="1"/>
      <protection locked="0"/>
    </xf>
    <xf numFmtId="0" fontId="40" fillId="35" borderId="17" xfId="0" applyFont="1" applyFill="1" applyBorder="1" applyAlignment="1" applyProtection="1">
      <alignment horizontal="center" vertical="center" wrapText="1"/>
      <protection locked="0"/>
    </xf>
    <xf numFmtId="0" fontId="40" fillId="35" borderId="59" xfId="0" applyFont="1" applyFill="1" applyBorder="1" applyAlignment="1" applyProtection="1">
      <alignment horizontal="center" vertical="center" wrapText="1"/>
      <protection locked="0"/>
    </xf>
    <xf numFmtId="0" fontId="40" fillId="35" borderId="18" xfId="0" applyFont="1" applyFill="1" applyBorder="1" applyAlignment="1" applyProtection="1">
      <alignment horizontal="center" vertical="center" wrapText="1"/>
      <protection locked="0"/>
    </xf>
    <xf numFmtId="0" fontId="46" fillId="0" borderId="60" xfId="0" applyFont="1" applyBorder="1" applyAlignment="1" applyProtection="1">
      <alignment horizontal="center" vertical="center" wrapText="1"/>
      <protection hidden="1"/>
    </xf>
    <xf numFmtId="0" fontId="47" fillId="0" borderId="14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1" fillId="36" borderId="61" xfId="0" applyFont="1" applyFill="1" applyBorder="1" applyAlignment="1" applyProtection="1">
      <alignment horizontal="right" vertical="center" wrapText="1"/>
      <protection hidden="1"/>
    </xf>
    <xf numFmtId="0" fontId="1" fillId="36" borderId="62" xfId="0" applyFont="1" applyFill="1" applyBorder="1" applyAlignment="1" applyProtection="1">
      <alignment horizontal="right" vertical="center" wrapText="1"/>
      <protection hidden="1"/>
    </xf>
    <xf numFmtId="0" fontId="1" fillId="36" borderId="61" xfId="0" applyFont="1" applyFill="1" applyBorder="1" applyAlignment="1" applyProtection="1">
      <alignment horizontal="center" vertical="center" wrapText="1"/>
      <protection locked="0"/>
    </xf>
    <xf numFmtId="0" fontId="1" fillId="36" borderId="63" xfId="0" applyFont="1" applyFill="1" applyBorder="1" applyAlignment="1" applyProtection="1">
      <alignment horizontal="center" vertical="center" wrapText="1"/>
      <protection locked="0"/>
    </xf>
    <xf numFmtId="0" fontId="34" fillId="36" borderId="61" xfId="0" applyFont="1" applyFill="1" applyBorder="1" applyAlignment="1" applyProtection="1">
      <alignment horizontal="right" vertical="center" wrapText="1"/>
      <protection locked="0"/>
    </xf>
    <xf numFmtId="0" fontId="34" fillId="36" borderId="62" xfId="0" applyFont="1" applyFill="1" applyBorder="1" applyAlignment="1" applyProtection="1">
      <alignment horizontal="right" vertical="center" wrapText="1"/>
      <protection locked="0"/>
    </xf>
    <xf numFmtId="0" fontId="1" fillId="36" borderId="64" xfId="0" applyFont="1" applyFill="1" applyBorder="1" applyAlignment="1" applyProtection="1">
      <alignment horizontal="right" vertical="center" wrapText="1"/>
      <protection hidden="1"/>
    </xf>
    <xf numFmtId="0" fontId="1" fillId="36" borderId="65" xfId="0" applyFont="1" applyFill="1" applyBorder="1" applyAlignment="1" applyProtection="1">
      <alignment horizontal="right" vertical="center" wrapText="1"/>
      <protection hidden="1"/>
    </xf>
    <xf numFmtId="0" fontId="1" fillId="36" borderId="66" xfId="0" applyFont="1" applyFill="1" applyBorder="1" applyAlignment="1" applyProtection="1">
      <alignment horizontal="right" vertical="center" wrapText="1"/>
      <protection hidden="1"/>
    </xf>
    <xf numFmtId="0" fontId="49" fillId="35" borderId="31" xfId="0" applyFont="1" applyFill="1" applyBorder="1" applyAlignment="1">
      <alignment horizontal="center" vertical="center" wrapText="1"/>
    </xf>
    <xf numFmtId="0" fontId="49" fillId="35" borderId="23" xfId="0" applyFont="1" applyFill="1" applyBorder="1" applyAlignment="1">
      <alignment horizontal="center" vertical="center" wrapText="1"/>
    </xf>
    <xf numFmtId="0" fontId="49" fillId="35" borderId="30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center" vertical="center" wrapText="1"/>
    </xf>
    <xf numFmtId="0" fontId="49" fillId="35" borderId="29" xfId="0" applyFont="1" applyFill="1" applyBorder="1" applyAlignment="1">
      <alignment horizontal="center" vertical="center" wrapText="1"/>
    </xf>
    <xf numFmtId="0" fontId="49" fillId="35" borderId="24" xfId="0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 applyProtection="1">
      <alignment horizontal="right" vertical="center" wrapText="1"/>
      <protection hidden="1"/>
    </xf>
    <xf numFmtId="0" fontId="20" fillId="36" borderId="10" xfId="0" applyFont="1" applyFill="1" applyBorder="1" applyAlignment="1" applyProtection="1">
      <alignment horizontal="center" vertical="center" wrapText="1"/>
      <protection locked="0"/>
    </xf>
    <xf numFmtId="0" fontId="35" fillId="35" borderId="31" xfId="0" applyFont="1" applyFill="1" applyBorder="1" applyAlignment="1">
      <alignment horizontal="center" vertical="center"/>
    </xf>
    <xf numFmtId="0" fontId="35" fillId="35" borderId="30" xfId="0" applyFont="1" applyFill="1" applyBorder="1" applyAlignment="1">
      <alignment horizontal="center" vertical="center"/>
    </xf>
    <xf numFmtId="0" fontId="35" fillId="35" borderId="19" xfId="0" applyFont="1" applyFill="1" applyBorder="1" applyAlignment="1">
      <alignment horizontal="center" vertical="center"/>
    </xf>
    <xf numFmtId="0" fontId="35" fillId="35" borderId="17" xfId="0" applyFont="1" applyFill="1" applyBorder="1" applyAlignment="1">
      <alignment horizontal="center" vertical="center"/>
    </xf>
    <xf numFmtId="0" fontId="43" fillId="35" borderId="0" xfId="0" applyFont="1" applyFill="1" applyAlignment="1" applyProtection="1">
      <alignment horizontal="right" vertical="center" wrapText="1"/>
      <protection hidden="1"/>
    </xf>
    <xf numFmtId="0" fontId="21" fillId="36" borderId="40" xfId="0" applyFont="1" applyFill="1" applyBorder="1" applyAlignment="1" applyProtection="1">
      <alignment horizontal="center" vertical="center" wrapText="1" shrinkToFit="1"/>
      <protection locked="0"/>
    </xf>
    <xf numFmtId="0" fontId="21" fillId="36" borderId="32" xfId="0" applyFont="1" applyFill="1" applyBorder="1" applyAlignment="1" applyProtection="1">
      <alignment horizontal="center" vertical="center" wrapText="1" shrinkToFit="1"/>
      <protection locked="0"/>
    </xf>
    <xf numFmtId="0" fontId="1" fillId="35" borderId="59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2" fontId="43" fillId="35" borderId="0" xfId="0" applyNumberFormat="1" applyFont="1" applyFill="1" applyAlignment="1" applyProtection="1">
      <alignment horizontal="right" vertical="center" wrapText="1"/>
      <protection hidden="1"/>
    </xf>
    <xf numFmtId="0" fontId="43" fillId="35" borderId="2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Alignment="1" applyProtection="1">
      <alignment horizontal="right" vertical="center" wrapText="1"/>
      <protection hidden="1"/>
    </xf>
    <xf numFmtId="0" fontId="18" fillId="35" borderId="0" xfId="0" applyFont="1" applyFill="1" applyBorder="1" applyAlignment="1" applyProtection="1">
      <alignment horizontal="center" vertical="center" wrapText="1"/>
      <protection hidden="1"/>
    </xf>
    <xf numFmtId="0" fontId="20" fillId="36" borderId="20" xfId="0" applyFont="1" applyFill="1" applyBorder="1" applyAlignment="1" applyProtection="1">
      <alignment horizontal="center" vertical="center" wrapText="1"/>
      <protection locked="0"/>
    </xf>
    <xf numFmtId="0" fontId="20" fillId="36" borderId="21" xfId="0" applyFont="1" applyFill="1" applyBorder="1" applyAlignment="1" applyProtection="1">
      <alignment horizontal="center" vertical="center" wrapText="1"/>
      <protection locked="0"/>
    </xf>
    <xf numFmtId="0" fontId="20" fillId="36" borderId="22" xfId="0" applyFont="1" applyFill="1" applyBorder="1" applyAlignment="1" applyProtection="1">
      <alignment horizontal="center" vertical="center" wrapText="1"/>
      <protection locked="0"/>
    </xf>
    <xf numFmtId="0" fontId="20" fillId="36" borderId="40" xfId="0" applyFont="1" applyFill="1" applyBorder="1" applyAlignment="1" applyProtection="1">
      <alignment horizontal="center" vertical="center" wrapText="1"/>
      <protection locked="0"/>
    </xf>
    <xf numFmtId="0" fontId="20" fillId="36" borderId="32" xfId="0" applyFont="1" applyFill="1" applyBorder="1" applyAlignment="1" applyProtection="1">
      <alignment horizontal="center" vertical="center" wrapText="1"/>
      <protection locked="0"/>
    </xf>
    <xf numFmtId="0" fontId="43" fillId="35" borderId="0" xfId="0" applyFont="1" applyFill="1" applyAlignment="1" applyProtection="1">
      <alignment horizontal="left" vertical="center" wrapText="1"/>
      <protection hidden="1"/>
    </xf>
    <xf numFmtId="0" fontId="19" fillId="37" borderId="0" xfId="0" applyFont="1" applyFill="1" applyBorder="1" applyAlignment="1" applyProtection="1">
      <alignment horizontal="right" vertical="center" wrapText="1"/>
      <protection hidden="1"/>
    </xf>
    <xf numFmtId="0" fontId="19" fillId="37" borderId="16" xfId="0" applyFont="1" applyFill="1" applyBorder="1" applyAlignment="1" applyProtection="1">
      <alignment horizontal="right" vertical="center" wrapText="1"/>
      <protection hidden="1"/>
    </xf>
    <xf numFmtId="0" fontId="19" fillId="37" borderId="35" xfId="0" applyFont="1" applyFill="1" applyBorder="1" applyAlignment="1" applyProtection="1">
      <alignment horizontal="center" vertical="center" wrapText="1"/>
      <protection locked="0"/>
    </xf>
    <xf numFmtId="0" fontId="19" fillId="37" borderId="0" xfId="0" applyFont="1" applyFill="1" applyBorder="1" applyAlignment="1" applyProtection="1">
      <alignment horizontal="center" vertical="center" wrapText="1"/>
      <protection locked="0"/>
    </xf>
    <xf numFmtId="0" fontId="19" fillId="37" borderId="36" xfId="0" applyFont="1" applyFill="1" applyBorder="1" applyAlignment="1" applyProtection="1">
      <alignment horizontal="center" vertical="center" wrapText="1"/>
      <protection locked="0"/>
    </xf>
    <xf numFmtId="0" fontId="19" fillId="37" borderId="13" xfId="0" applyFont="1" applyFill="1" applyBorder="1" applyAlignment="1" applyProtection="1">
      <alignment horizontal="center" vertical="center" wrapText="1"/>
      <protection locked="0"/>
    </xf>
    <xf numFmtId="0" fontId="20" fillId="36" borderId="67" xfId="0" applyFont="1" applyFill="1" applyBorder="1" applyAlignment="1" applyProtection="1">
      <alignment horizontal="center" vertical="center" wrapText="1"/>
      <protection locked="0"/>
    </xf>
    <xf numFmtId="0" fontId="19" fillId="37" borderId="0" xfId="0" applyFont="1" applyFill="1" applyBorder="1" applyAlignment="1" applyProtection="1">
      <alignment horizontal="center" vertical="center" shrinkToFit="1"/>
      <protection hidden="1"/>
    </xf>
    <xf numFmtId="0" fontId="19" fillId="37" borderId="16" xfId="0" applyFont="1" applyFill="1" applyBorder="1" applyAlignment="1" applyProtection="1">
      <alignment horizontal="center" vertical="center" shrinkToFit="1"/>
      <protection hidden="1"/>
    </xf>
    <xf numFmtId="0" fontId="19" fillId="37" borderId="35" xfId="0" applyFont="1" applyFill="1" applyBorder="1" applyAlignment="1" applyProtection="1">
      <alignment horizontal="right" vertical="center" wrapText="1"/>
      <protection hidden="1"/>
    </xf>
    <xf numFmtId="0" fontId="20" fillId="36" borderId="40" xfId="0" applyFont="1" applyFill="1" applyBorder="1" applyAlignment="1" applyProtection="1">
      <alignment horizontal="center" vertical="top" textRotation="90" wrapText="1" shrinkToFit="1"/>
      <protection locked="0"/>
    </xf>
    <xf numFmtId="0" fontId="20" fillId="36" borderId="32" xfId="0" applyFont="1" applyFill="1" applyBorder="1" applyAlignment="1" applyProtection="1">
      <alignment horizontal="center" vertical="top" textRotation="90" wrapText="1" shrinkToFit="1"/>
      <protection locked="0"/>
    </xf>
    <xf numFmtId="187" fontId="19" fillId="36" borderId="20" xfId="42" applyNumberFormat="1" applyFont="1" applyFill="1" applyBorder="1" applyAlignment="1" applyProtection="1">
      <alignment horizontal="center" vertical="center" wrapText="1"/>
      <protection hidden="1"/>
    </xf>
    <xf numFmtId="187" fontId="19" fillId="36" borderId="21" xfId="42" applyNumberFormat="1" applyFont="1" applyFill="1" applyBorder="1" applyAlignment="1" applyProtection="1">
      <alignment horizontal="center" vertical="center" wrapText="1"/>
      <protection hidden="1"/>
    </xf>
    <xf numFmtId="187" fontId="19" fillId="36" borderId="22" xfId="42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8" fillId="35" borderId="0" xfId="0" applyFont="1" applyFill="1" applyBorder="1" applyAlignment="1" applyProtection="1">
      <alignment horizontal="right" vertical="center" wrapText="1"/>
      <protection hidden="1"/>
    </xf>
    <xf numFmtId="0" fontId="18" fillId="35" borderId="16" xfId="0" applyFont="1" applyFill="1" applyBorder="1" applyAlignment="1" applyProtection="1">
      <alignment horizontal="right" vertical="center" wrapText="1"/>
      <protection hidden="1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 applyProtection="1">
      <alignment horizontal="center" vertical="center" wrapText="1"/>
      <protection locked="0"/>
    </xf>
    <xf numFmtId="0" fontId="42" fillId="35" borderId="0" xfId="0" applyFont="1" applyFill="1" applyBorder="1" applyAlignment="1" applyProtection="1">
      <alignment horizontal="center" vertical="center" wrapText="1"/>
      <protection hidden="1"/>
    </xf>
    <xf numFmtId="0" fontId="43" fillId="35" borderId="0" xfId="0" applyFont="1" applyFill="1" applyBorder="1" applyAlignment="1" applyProtection="1">
      <alignment horizontal="right" vertical="center" wrapText="1"/>
      <protection hidden="1"/>
    </xf>
    <xf numFmtId="0" fontId="20" fillId="36" borderId="36" xfId="0" applyFont="1" applyFill="1" applyBorder="1" applyAlignment="1" applyProtection="1">
      <alignment horizontal="center" vertical="center" wrapText="1"/>
      <protection locked="0"/>
    </xf>
    <xf numFmtId="0" fontId="20" fillId="36" borderId="13" xfId="0" applyFont="1" applyFill="1" applyBorder="1" applyAlignment="1" applyProtection="1">
      <alignment horizontal="center" vertical="center" wrapText="1"/>
      <protection locked="0"/>
    </xf>
    <xf numFmtId="0" fontId="20" fillId="36" borderId="11" xfId="0" applyFont="1" applyFill="1" applyBorder="1" applyAlignment="1" applyProtection="1">
      <alignment horizontal="center" vertical="center" wrapText="1"/>
      <protection locked="0"/>
    </xf>
    <xf numFmtId="0" fontId="18" fillId="35" borderId="13" xfId="0" applyFont="1" applyFill="1" applyBorder="1" applyAlignment="1" applyProtection="1">
      <alignment horizontal="center" vertical="center" wrapText="1"/>
      <protection hidden="1"/>
    </xf>
    <xf numFmtId="0" fontId="18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12" xfId="0" applyFont="1" applyBorder="1" applyAlignment="1" applyProtection="1">
      <alignment horizontal="right" vertical="center" wrapText="1"/>
      <protection locked="0"/>
    </xf>
    <xf numFmtId="0" fontId="43" fillId="0" borderId="14" xfId="0" applyFont="1" applyBorder="1" applyAlignment="1" applyProtection="1">
      <alignment horizontal="right" vertical="center" wrapText="1"/>
      <protection locked="0"/>
    </xf>
    <xf numFmtId="0" fontId="18" fillId="35" borderId="14" xfId="0" applyFont="1" applyFill="1" applyBorder="1" applyAlignment="1" applyProtection="1">
      <alignment horizontal="center" vertical="center" wrapText="1"/>
      <protection hidden="1"/>
    </xf>
    <xf numFmtId="0" fontId="18" fillId="35" borderId="15" xfId="0" applyFont="1" applyFill="1" applyBorder="1" applyAlignment="1" applyProtection="1">
      <alignment horizontal="center" vertical="center" wrapText="1"/>
      <protection hidden="1"/>
    </xf>
    <xf numFmtId="0" fontId="46" fillId="35" borderId="31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18" xfId="0" applyFont="1" applyBorder="1" applyAlignment="1">
      <alignment/>
    </xf>
    <xf numFmtId="0" fontId="42" fillId="35" borderId="23" xfId="0" applyFont="1" applyFill="1" applyBorder="1" applyAlignment="1" applyProtection="1">
      <alignment horizontal="right" vertical="center" wrapText="1"/>
      <protection hidden="1"/>
    </xf>
    <xf numFmtId="0" fontId="19" fillId="35" borderId="0" xfId="0" applyFont="1" applyFill="1" applyBorder="1" applyAlignment="1" applyProtection="1">
      <alignment horizontal="right" vertical="center" wrapText="1"/>
      <protection hidden="1"/>
    </xf>
    <xf numFmtId="0" fontId="35" fillId="35" borderId="29" xfId="0" applyFont="1" applyFill="1" applyBorder="1" applyAlignment="1">
      <alignment horizontal="center" vertical="center"/>
    </xf>
    <xf numFmtId="0" fontId="35" fillId="35" borderId="18" xfId="0" applyFont="1" applyFill="1" applyBorder="1" applyAlignment="1">
      <alignment horizontal="center" vertical="center"/>
    </xf>
    <xf numFmtId="0" fontId="18" fillId="35" borderId="0" xfId="0" applyFont="1" applyFill="1" applyBorder="1" applyAlignment="1" applyProtection="1">
      <alignment horizontal="right" vertical="center" wrapText="1"/>
      <protection locked="0"/>
    </xf>
    <xf numFmtId="0" fontId="18" fillId="35" borderId="16" xfId="0" applyFont="1" applyFill="1" applyBorder="1" applyAlignment="1" applyProtection="1">
      <alignment horizontal="right" vertical="center" wrapText="1"/>
      <protection locked="0"/>
    </xf>
    <xf numFmtId="0" fontId="18" fillId="35" borderId="13" xfId="0" applyFont="1" applyFill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18" fillId="35" borderId="35" xfId="0" applyFont="1" applyFill="1" applyBorder="1" applyAlignment="1" applyProtection="1">
      <alignment horizontal="center" vertical="center" wrapText="1"/>
      <protection locked="0"/>
    </xf>
    <xf numFmtId="0" fontId="18" fillId="35" borderId="0" xfId="0" applyFont="1" applyFill="1" applyBorder="1" applyAlignment="1" applyProtection="1">
      <alignment horizontal="center" vertical="center" wrapText="1"/>
      <protection locked="0"/>
    </xf>
    <xf numFmtId="0" fontId="18" fillId="35" borderId="36" xfId="0" applyFont="1" applyFill="1" applyBorder="1" applyAlignment="1" applyProtection="1">
      <alignment horizontal="center" vertical="center" wrapText="1"/>
      <protection locked="0"/>
    </xf>
    <xf numFmtId="0" fontId="18" fillId="35" borderId="12" xfId="0" applyFont="1" applyFill="1" applyBorder="1" applyAlignment="1" applyProtection="1">
      <alignment horizontal="right" vertical="center" wrapText="1"/>
      <protection locked="0"/>
    </xf>
    <xf numFmtId="0" fontId="18" fillId="35" borderId="14" xfId="0" applyFont="1" applyFill="1" applyBorder="1" applyAlignment="1" applyProtection="1">
      <alignment horizontal="right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42" fillId="35" borderId="0" xfId="0" applyFont="1" applyFill="1" applyAlignment="1" applyProtection="1">
      <alignment horizontal="center" vertical="center" wrapText="1"/>
      <protection hidden="1"/>
    </xf>
    <xf numFmtId="0" fontId="61" fillId="35" borderId="23" xfId="0" applyFont="1" applyFill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18" fillId="35" borderId="0" xfId="0" applyFont="1" applyFill="1" applyAlignment="1" applyProtection="1">
      <alignment horizontal="right" vertical="center" wrapText="1"/>
      <protection hidden="1"/>
    </xf>
    <xf numFmtId="0" fontId="43" fillId="35" borderId="0" xfId="0" applyFont="1" applyFill="1" applyAlignment="1" applyProtection="1">
      <alignment horizontal="center" vertical="center" wrapText="1"/>
      <protection hidden="1"/>
    </xf>
    <xf numFmtId="0" fontId="46" fillId="35" borderId="23" xfId="0" applyFont="1" applyFill="1" applyBorder="1" applyAlignment="1">
      <alignment horizontal="center" vertical="center" wrapText="1"/>
    </xf>
    <xf numFmtId="0" fontId="46" fillId="35" borderId="30" xfId="0" applyFont="1" applyFill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35" borderId="29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 applyProtection="1">
      <alignment horizontal="right" vertical="center" wrapText="1"/>
      <protection hidden="1"/>
    </xf>
    <xf numFmtId="0" fontId="43" fillId="35" borderId="68" xfId="0" applyFont="1" applyFill="1" applyBorder="1" applyAlignment="1" applyProtection="1">
      <alignment horizontal="right" vertical="center" wrapText="1"/>
      <protection hidden="1"/>
    </xf>
    <xf numFmtId="2" fontId="35" fillId="35" borderId="31" xfId="0" applyNumberFormat="1" applyFont="1" applyFill="1" applyBorder="1" applyAlignment="1">
      <alignment horizontal="center" vertical="center"/>
    </xf>
    <xf numFmtId="2" fontId="35" fillId="35" borderId="30" xfId="0" applyNumberFormat="1" applyFont="1" applyFill="1" applyBorder="1" applyAlignment="1">
      <alignment horizontal="center" vertical="center"/>
    </xf>
    <xf numFmtId="2" fontId="35" fillId="35" borderId="19" xfId="0" applyNumberFormat="1" applyFont="1" applyFill="1" applyBorder="1" applyAlignment="1">
      <alignment horizontal="center" vertical="center"/>
    </xf>
    <xf numFmtId="2" fontId="35" fillId="35" borderId="17" xfId="0" applyNumberFormat="1" applyFont="1" applyFill="1" applyBorder="1" applyAlignment="1">
      <alignment horizontal="center" vertical="center"/>
    </xf>
    <xf numFmtId="2" fontId="35" fillId="35" borderId="29" xfId="0" applyNumberFormat="1" applyFont="1" applyFill="1" applyBorder="1" applyAlignment="1">
      <alignment horizontal="center" vertical="center"/>
    </xf>
    <xf numFmtId="2" fontId="35" fillId="35" borderId="18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 applyProtection="1">
      <alignment horizontal="center" vertical="center" wrapText="1"/>
      <protection locked="0"/>
    </xf>
    <xf numFmtId="0" fontId="18" fillId="36" borderId="40" xfId="0" applyFont="1" applyFill="1" applyBorder="1" applyAlignment="1" applyProtection="1">
      <alignment horizontal="center" vertical="center" wrapText="1"/>
      <protection locked="0"/>
    </xf>
    <xf numFmtId="0" fontId="18" fillId="36" borderId="32" xfId="0" applyFont="1" applyFill="1" applyBorder="1" applyAlignment="1" applyProtection="1">
      <alignment horizontal="center" vertical="center" wrapText="1"/>
      <protection locked="0"/>
    </xf>
    <xf numFmtId="0" fontId="18" fillId="36" borderId="67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right" vertical="center" wrapText="1"/>
      <protection locked="0"/>
    </xf>
    <xf numFmtId="0" fontId="18" fillId="0" borderId="14" xfId="0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right" vertical="center" wrapText="1"/>
      <protection locked="0"/>
    </xf>
    <xf numFmtId="0" fontId="18" fillId="0" borderId="16" xfId="0" applyFont="1" applyBorder="1" applyAlignment="1" applyProtection="1">
      <alignment horizontal="right" vertical="center" wrapText="1"/>
      <protection locked="0"/>
    </xf>
    <xf numFmtId="0" fontId="18" fillId="0" borderId="24" xfId="0" applyFont="1" applyBorder="1" applyAlignment="1" applyProtection="1">
      <alignment horizontal="right" vertical="center" wrapText="1"/>
      <protection locked="0"/>
    </xf>
    <xf numFmtId="0" fontId="18" fillId="0" borderId="47" xfId="0" applyFont="1" applyBorder="1" applyAlignment="1" applyProtection="1">
      <alignment horizontal="right" vertical="center" wrapText="1"/>
      <protection locked="0"/>
    </xf>
    <xf numFmtId="0" fontId="18" fillId="39" borderId="10" xfId="0" applyFont="1" applyFill="1" applyBorder="1" applyAlignment="1" applyProtection="1">
      <alignment horizontal="center" vertical="center" wrapText="1"/>
      <protection locked="0"/>
    </xf>
    <xf numFmtId="0" fontId="18" fillId="0" borderId="59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right" vertical="center" wrapText="1"/>
      <protection hidden="1"/>
    </xf>
    <xf numFmtId="0" fontId="18" fillId="0" borderId="16" xfId="0" applyFont="1" applyBorder="1" applyAlignment="1" applyProtection="1">
      <alignment horizontal="right" vertical="center" wrapText="1"/>
      <protection hidden="1"/>
    </xf>
    <xf numFmtId="0" fontId="32" fillId="0" borderId="20" xfId="0" applyFont="1" applyBorder="1" applyAlignment="1" applyProtection="1">
      <alignment horizontal="center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0" fontId="17" fillId="36" borderId="10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right" vertical="center" wrapText="1"/>
      <protection locked="0"/>
    </xf>
    <xf numFmtId="0" fontId="16" fillId="0" borderId="21" xfId="0" applyFont="1" applyBorder="1" applyAlignment="1" applyProtection="1">
      <alignment horizontal="right" vertical="center" wrapText="1"/>
      <protection locked="0"/>
    </xf>
    <xf numFmtId="0" fontId="16" fillId="0" borderId="22" xfId="0" applyFont="1" applyBorder="1" applyAlignment="1" applyProtection="1">
      <alignment horizontal="right" vertical="center" wrapText="1"/>
      <protection locked="0"/>
    </xf>
    <xf numFmtId="3" fontId="41" fillId="0" borderId="20" xfId="0" applyNumberFormat="1" applyFont="1" applyBorder="1" applyAlignment="1" applyProtection="1">
      <alignment horizontal="center" vertical="center" wrapText="1" readingOrder="2"/>
      <protection locked="0"/>
    </xf>
    <xf numFmtId="3" fontId="41" fillId="0" borderId="21" xfId="0" applyNumberFormat="1" applyFont="1" applyBorder="1" applyAlignment="1" applyProtection="1">
      <alignment horizontal="center" vertical="center" wrapText="1" readingOrder="2"/>
      <protection locked="0"/>
    </xf>
    <xf numFmtId="3" fontId="41" fillId="0" borderId="22" xfId="0" applyNumberFormat="1" applyFont="1" applyBorder="1" applyAlignment="1" applyProtection="1">
      <alignment horizontal="center" vertical="center" wrapText="1" readingOrder="2"/>
      <protection locked="0"/>
    </xf>
    <xf numFmtId="0" fontId="17" fillId="36" borderId="20" xfId="0" applyFont="1" applyFill="1" applyBorder="1" applyAlignment="1" applyProtection="1">
      <alignment horizontal="center" vertical="center" wrapText="1"/>
      <protection locked="0"/>
    </xf>
    <xf numFmtId="0" fontId="17" fillId="36" borderId="21" xfId="0" applyFont="1" applyFill="1" applyBorder="1" applyAlignment="1" applyProtection="1">
      <alignment horizontal="center" vertical="center" wrapText="1"/>
      <protection locked="0"/>
    </xf>
    <xf numFmtId="0" fontId="17" fillId="36" borderId="22" xfId="0" applyFont="1" applyFill="1" applyBorder="1" applyAlignment="1" applyProtection="1">
      <alignment horizontal="center" vertical="center" wrapText="1"/>
      <protection locked="0"/>
    </xf>
    <xf numFmtId="0" fontId="31" fillId="35" borderId="31" xfId="0" applyFont="1" applyFill="1" applyBorder="1" applyAlignment="1" applyProtection="1">
      <alignment horizontal="center" vertical="center" wrapText="1"/>
      <protection locked="0"/>
    </xf>
    <xf numFmtId="0" fontId="31" fillId="35" borderId="30" xfId="0" applyFont="1" applyFill="1" applyBorder="1" applyAlignment="1" applyProtection="1">
      <alignment horizontal="center" vertical="center" wrapText="1"/>
      <protection locked="0"/>
    </xf>
    <xf numFmtId="0" fontId="31" fillId="35" borderId="19" xfId="0" applyFont="1" applyFill="1" applyBorder="1" applyAlignment="1" applyProtection="1">
      <alignment horizontal="center" vertical="center" wrapText="1"/>
      <protection locked="0"/>
    </xf>
    <xf numFmtId="0" fontId="31" fillId="35" borderId="17" xfId="0" applyFont="1" applyFill="1" applyBorder="1" applyAlignment="1" applyProtection="1">
      <alignment horizontal="center" vertical="center" wrapText="1"/>
      <protection locked="0"/>
    </xf>
    <xf numFmtId="0" fontId="31" fillId="35" borderId="29" xfId="0" applyFont="1" applyFill="1" applyBorder="1" applyAlignment="1" applyProtection="1">
      <alignment horizontal="center" vertical="center" wrapText="1"/>
      <protection locked="0"/>
    </xf>
    <xf numFmtId="0" fontId="31" fillId="35" borderId="18" xfId="0" applyFont="1" applyFill="1" applyBorder="1" applyAlignment="1" applyProtection="1">
      <alignment horizontal="center" vertical="center" wrapText="1"/>
      <protection locked="0"/>
    </xf>
    <xf numFmtId="0" fontId="46" fillId="0" borderId="31" xfId="0" applyFont="1" applyBorder="1" applyAlignment="1" applyProtection="1">
      <alignment horizontal="center" vertical="center" wrapText="1"/>
      <protection hidden="1"/>
    </xf>
    <xf numFmtId="0" fontId="46" fillId="0" borderId="23" xfId="0" applyFont="1" applyBorder="1" applyAlignment="1" applyProtection="1">
      <alignment horizontal="center" vertical="center" wrapText="1"/>
      <protection hidden="1"/>
    </xf>
    <xf numFmtId="0" fontId="46" fillId="0" borderId="30" xfId="0" applyFont="1" applyBorder="1" applyAlignment="1" applyProtection="1">
      <alignment horizontal="center" vertical="center" wrapText="1"/>
      <protection hidden="1"/>
    </xf>
    <xf numFmtId="0" fontId="46" fillId="0" borderId="19" xfId="0" applyFont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center" vertical="center" wrapText="1"/>
      <protection hidden="1"/>
    </xf>
    <xf numFmtId="0" fontId="46" fillId="0" borderId="17" xfId="0" applyFont="1" applyBorder="1" applyAlignment="1" applyProtection="1">
      <alignment horizontal="center" vertical="center" wrapText="1"/>
      <protection hidden="1"/>
    </xf>
    <xf numFmtId="0" fontId="46" fillId="0" borderId="29" xfId="0" applyFont="1" applyBorder="1" applyAlignment="1" applyProtection="1">
      <alignment horizontal="center" vertical="center" wrapText="1"/>
      <protection hidden="1"/>
    </xf>
    <xf numFmtId="0" fontId="46" fillId="0" borderId="24" xfId="0" applyFont="1" applyBorder="1" applyAlignment="1" applyProtection="1">
      <alignment horizontal="center" vertical="center" wrapText="1"/>
      <protection hidden="1"/>
    </xf>
    <xf numFmtId="0" fontId="46" fillId="0" borderId="18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right" vertical="center" wrapText="1"/>
      <protection locked="0"/>
    </xf>
    <xf numFmtId="0" fontId="19" fillId="39" borderId="20" xfId="0" applyFont="1" applyFill="1" applyBorder="1" applyAlignment="1" applyProtection="1">
      <alignment horizontal="right" vertical="center" wrapText="1"/>
      <protection locked="0"/>
    </xf>
    <xf numFmtId="0" fontId="19" fillId="39" borderId="21" xfId="0" applyFont="1" applyFill="1" applyBorder="1" applyAlignment="1" applyProtection="1">
      <alignment horizontal="right" vertical="center" wrapText="1"/>
      <protection locked="0"/>
    </xf>
    <xf numFmtId="0" fontId="19" fillId="39" borderId="22" xfId="0" applyFont="1" applyFill="1" applyBorder="1" applyAlignment="1" applyProtection="1">
      <alignment horizontal="right" vertical="center" wrapText="1"/>
      <protection locked="0"/>
    </xf>
    <xf numFmtId="3" fontId="41" fillId="0" borderId="20" xfId="0" applyNumberFormat="1" applyFont="1" applyBorder="1" applyAlignment="1" applyProtection="1">
      <alignment horizontal="center" vertical="center" wrapText="1" readingOrder="2"/>
      <protection hidden="1"/>
    </xf>
    <xf numFmtId="3" fontId="41" fillId="0" borderId="21" xfId="0" applyNumberFormat="1" applyFont="1" applyBorder="1" applyAlignment="1" applyProtection="1">
      <alignment horizontal="center" vertical="center" wrapText="1" readingOrder="2"/>
      <protection hidden="1"/>
    </xf>
    <xf numFmtId="3" fontId="41" fillId="0" borderId="22" xfId="0" applyNumberFormat="1" applyFont="1" applyBorder="1" applyAlignment="1" applyProtection="1">
      <alignment horizontal="center" vertical="center" wrapText="1" readingOrder="2"/>
      <protection hidden="1"/>
    </xf>
    <xf numFmtId="0" fontId="27" fillId="0" borderId="12" xfId="0" applyFont="1" applyBorder="1" applyAlignment="1" applyProtection="1">
      <alignment horizontal="right" vertical="center" wrapText="1"/>
      <protection locked="0"/>
    </xf>
    <xf numFmtId="0" fontId="27" fillId="0" borderId="14" xfId="0" applyFont="1" applyBorder="1" applyAlignment="1" applyProtection="1">
      <alignment horizontal="right" vertical="center" wrapText="1"/>
      <protection locked="0"/>
    </xf>
    <xf numFmtId="0" fontId="27" fillId="36" borderId="10" xfId="0" applyFont="1" applyFill="1" applyBorder="1" applyAlignment="1" applyProtection="1">
      <alignment horizontal="center" vertical="center" wrapText="1"/>
      <protection locked="0"/>
    </xf>
    <xf numFmtId="0" fontId="27" fillId="36" borderId="40" xfId="0" applyFont="1" applyFill="1" applyBorder="1" applyAlignment="1" applyProtection="1">
      <alignment horizontal="center" vertical="center" wrapText="1"/>
      <protection locked="0"/>
    </xf>
    <xf numFmtId="0" fontId="27" fillId="36" borderId="67" xfId="0" applyFont="1" applyFill="1" applyBorder="1" applyAlignment="1" applyProtection="1">
      <alignment horizontal="center" vertical="center" wrapText="1"/>
      <protection locked="0"/>
    </xf>
    <xf numFmtId="0" fontId="27" fillId="36" borderId="32" xfId="0" applyFont="1" applyFill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right" vertical="center" wrapText="1"/>
      <protection hidden="1"/>
    </xf>
    <xf numFmtId="0" fontId="27" fillId="0" borderId="16" xfId="0" applyFont="1" applyBorder="1" applyAlignment="1" applyProtection="1">
      <alignment horizontal="right" vertical="center" wrapText="1"/>
      <protection hidden="1"/>
    </xf>
    <xf numFmtId="0" fontId="41" fillId="35" borderId="0" xfId="0" applyFont="1" applyFill="1" applyAlignment="1" applyProtection="1">
      <alignment horizontal="right" vertical="center" wrapText="1"/>
      <protection hidden="1"/>
    </xf>
    <xf numFmtId="0" fontId="41" fillId="35" borderId="23" xfId="0" applyFont="1" applyFill="1" applyBorder="1" applyAlignment="1" applyProtection="1">
      <alignment horizontal="center" vertical="center" wrapText="1"/>
      <protection hidden="1"/>
    </xf>
    <xf numFmtId="0" fontId="12" fillId="35" borderId="0" xfId="0" applyFont="1" applyFill="1" applyAlignment="1" applyProtection="1">
      <alignment horizontal="right" vertical="center" wrapText="1"/>
      <protection hidden="1"/>
    </xf>
    <xf numFmtId="0" fontId="52" fillId="35" borderId="23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/>
    </xf>
    <xf numFmtId="0" fontId="53" fillId="0" borderId="3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18" xfId="0" applyFont="1" applyBorder="1" applyAlignment="1">
      <alignment/>
    </xf>
    <xf numFmtId="0" fontId="3" fillId="35" borderId="0" xfId="0" applyFont="1" applyFill="1" applyBorder="1" applyAlignment="1" applyProtection="1">
      <alignment horizontal="right" vertical="center" wrapText="1"/>
      <protection locked="0"/>
    </xf>
    <xf numFmtId="0" fontId="3" fillId="35" borderId="16" xfId="0" applyFont="1" applyFill="1" applyBorder="1" applyAlignment="1" applyProtection="1">
      <alignment horizontal="right" vertical="center" wrapText="1"/>
      <protection locked="0"/>
    </xf>
    <xf numFmtId="0" fontId="3" fillId="35" borderId="12" xfId="0" applyFont="1" applyFill="1" applyBorder="1" applyAlignment="1" applyProtection="1">
      <alignment horizontal="right" vertical="center" wrapText="1"/>
      <protection locked="0"/>
    </xf>
    <xf numFmtId="0" fontId="3" fillId="35" borderId="14" xfId="0" applyFont="1" applyFill="1" applyBorder="1" applyAlignment="1" applyProtection="1">
      <alignment horizontal="right" vertical="center" wrapText="1"/>
      <protection locked="0"/>
    </xf>
    <xf numFmtId="0" fontId="3" fillId="35" borderId="3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3" fillId="35" borderId="36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horizontal="right" vertical="center" wrapText="1"/>
      <protection hidden="1"/>
    </xf>
    <xf numFmtId="0" fontId="3" fillId="35" borderId="13" xfId="0" applyFont="1" applyFill="1" applyBorder="1" applyAlignment="1" applyProtection="1">
      <alignment horizontal="right" vertical="center" wrapText="1"/>
      <protection hidden="1"/>
    </xf>
    <xf numFmtId="0" fontId="3" fillId="36" borderId="40" xfId="0" applyFont="1" applyFill="1" applyBorder="1" applyAlignment="1" applyProtection="1">
      <alignment horizontal="center" vertical="center" wrapText="1"/>
      <protection locked="0"/>
    </xf>
    <xf numFmtId="0" fontId="3" fillId="36" borderId="67" xfId="0" applyFont="1" applyFill="1" applyBorder="1" applyAlignment="1" applyProtection="1">
      <alignment horizontal="center" vertical="center" wrapText="1"/>
      <protection locked="0"/>
    </xf>
    <xf numFmtId="0" fontId="3" fillId="36" borderId="32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52" fillId="35" borderId="31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5" fillId="35" borderId="23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6" fillId="35" borderId="29" xfId="0" applyFont="1" applyFill="1" applyBorder="1" applyAlignment="1">
      <alignment horizontal="center" vertical="center"/>
    </xf>
    <xf numFmtId="0" fontId="36" fillId="35" borderId="2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35" borderId="23" xfId="0" applyFont="1" applyFill="1" applyBorder="1" applyAlignment="1" applyProtection="1">
      <alignment horizontal="right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 vertical="center" wrapText="1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0" fontId="3" fillId="35" borderId="16" xfId="0" applyFont="1" applyFill="1" applyBorder="1" applyAlignment="1" applyProtection="1">
      <alignment horizontal="right" vertical="center" wrapText="1"/>
      <protection hidden="1"/>
    </xf>
    <xf numFmtId="0" fontId="3" fillId="35" borderId="17" xfId="0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2" fillId="36" borderId="40" xfId="0" applyFont="1" applyFill="1" applyBorder="1" applyAlignment="1" applyProtection="1">
      <alignment horizontal="center" vertical="center" wrapText="1"/>
      <protection locked="0"/>
    </xf>
    <xf numFmtId="0" fontId="2" fillId="36" borderId="32" xfId="0" applyFont="1" applyFill="1" applyBorder="1" applyAlignment="1" applyProtection="1">
      <alignment horizontal="center" vertical="center" wrapText="1"/>
      <protection locked="0"/>
    </xf>
    <xf numFmtId="0" fontId="30" fillId="35" borderId="31" xfId="0" applyFont="1" applyFill="1" applyBorder="1" applyAlignment="1" applyProtection="1">
      <alignment horizontal="center" vertical="center" wrapText="1"/>
      <protection locked="0"/>
    </xf>
    <xf numFmtId="0" fontId="30" fillId="35" borderId="30" xfId="0" applyFont="1" applyFill="1" applyBorder="1" applyAlignment="1" applyProtection="1">
      <alignment horizontal="center" vertical="center" wrapText="1"/>
      <protection locked="0"/>
    </xf>
    <xf numFmtId="0" fontId="30" fillId="35" borderId="19" xfId="0" applyFont="1" applyFill="1" applyBorder="1" applyAlignment="1" applyProtection="1">
      <alignment horizontal="center" vertical="center" wrapText="1"/>
      <protection locked="0"/>
    </xf>
    <xf numFmtId="0" fontId="30" fillId="35" borderId="17" xfId="0" applyFont="1" applyFill="1" applyBorder="1" applyAlignment="1" applyProtection="1">
      <alignment horizontal="center" vertical="center" wrapText="1"/>
      <protection locked="0"/>
    </xf>
    <xf numFmtId="0" fontId="30" fillId="35" borderId="29" xfId="0" applyFont="1" applyFill="1" applyBorder="1" applyAlignment="1" applyProtection="1">
      <alignment horizontal="center" vertical="center" wrapText="1"/>
      <protection locked="0"/>
    </xf>
    <xf numFmtId="0" fontId="30" fillId="35" borderId="18" xfId="0" applyFont="1" applyFill="1" applyBorder="1" applyAlignment="1" applyProtection="1">
      <alignment horizontal="center" vertical="center" wrapText="1"/>
      <protection locked="0"/>
    </xf>
    <xf numFmtId="0" fontId="46" fillId="0" borderId="69" xfId="0" applyFont="1" applyBorder="1" applyAlignment="1" applyProtection="1">
      <alignment horizontal="center" vertical="center" wrapText="1"/>
      <protection hidden="1"/>
    </xf>
    <xf numFmtId="0" fontId="51" fillId="0" borderId="23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49" fontId="5" fillId="35" borderId="0" xfId="42" applyNumberFormat="1" applyFont="1" applyFill="1" applyBorder="1" applyAlignment="1" applyProtection="1">
      <alignment horizontal="center"/>
      <protection locked="0"/>
    </xf>
    <xf numFmtId="187" fontId="5" fillId="35" borderId="0" xfId="42" applyNumberFormat="1" applyFont="1" applyFill="1" applyBorder="1" applyAlignment="1" applyProtection="1">
      <alignment horizontal="center" vertical="center"/>
      <protection locked="0"/>
    </xf>
    <xf numFmtId="0" fontId="43" fillId="35" borderId="17" xfId="0" applyFont="1" applyFill="1" applyBorder="1" applyAlignment="1" applyProtection="1">
      <alignment horizontal="right" vertical="center" wrapText="1"/>
      <protection hidden="1"/>
    </xf>
    <xf numFmtId="0" fontId="55" fillId="35" borderId="0" xfId="0" applyFont="1" applyFill="1" applyBorder="1" applyAlignment="1" applyProtection="1">
      <alignment horizontal="right" vertical="center" wrapText="1"/>
      <protection hidden="1"/>
    </xf>
    <xf numFmtId="0" fontId="8" fillId="35" borderId="29" xfId="0" applyFont="1" applyFill="1" applyBorder="1" applyAlignment="1" applyProtection="1">
      <alignment horizontal="center"/>
      <protection locked="0"/>
    </xf>
    <xf numFmtId="0" fontId="8" fillId="35" borderId="24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51" fillId="0" borderId="0" xfId="0" applyFont="1" applyAlignment="1">
      <alignment horizontal="center" vertical="center" wrapText="1"/>
    </xf>
    <xf numFmtId="0" fontId="11" fillId="35" borderId="35" xfId="0" applyFont="1" applyFill="1" applyBorder="1" applyAlignment="1" applyProtection="1">
      <alignment horizontal="center" vertical="center" shrinkToFit="1"/>
      <protection locked="0"/>
    </xf>
    <xf numFmtId="0" fontId="11" fillId="35" borderId="0" xfId="0" applyFont="1" applyFill="1" applyBorder="1" applyAlignment="1" applyProtection="1">
      <alignment horizontal="center" vertical="center" shrinkToFit="1"/>
      <protection locked="0"/>
    </xf>
    <xf numFmtId="0" fontId="11" fillId="35" borderId="16" xfId="0" applyFont="1" applyFill="1" applyBorder="1" applyAlignment="1" applyProtection="1">
      <alignment horizontal="center" vertical="center" shrinkToFit="1"/>
      <protection locked="0"/>
    </xf>
    <xf numFmtId="0" fontId="11" fillId="35" borderId="36" xfId="0" applyFont="1" applyFill="1" applyBorder="1" applyAlignment="1" applyProtection="1">
      <alignment horizontal="center" vertical="center" shrinkToFit="1"/>
      <protection locked="0"/>
    </xf>
    <xf numFmtId="0" fontId="11" fillId="35" borderId="13" xfId="0" applyFont="1" applyFill="1" applyBorder="1" applyAlignment="1" applyProtection="1">
      <alignment horizontal="center" vertical="center" shrinkToFit="1"/>
      <protection locked="0"/>
    </xf>
    <xf numFmtId="0" fontId="11" fillId="35" borderId="11" xfId="0" applyFont="1" applyFill="1" applyBorder="1" applyAlignment="1" applyProtection="1">
      <alignment horizontal="center" vertical="center" shrinkToFit="1"/>
      <protection locked="0"/>
    </xf>
    <xf numFmtId="0" fontId="8" fillId="35" borderId="0" xfId="0" applyFont="1" applyFill="1" applyBorder="1" applyAlignment="1" applyProtection="1">
      <alignment horizontal="right"/>
      <protection hidden="1"/>
    </xf>
    <xf numFmtId="0" fontId="10" fillId="0" borderId="10" xfId="0" applyFont="1" applyBorder="1" applyAlignment="1" applyProtection="1">
      <alignment horizontal="right"/>
      <protection locked="0"/>
    </xf>
    <xf numFmtId="0" fontId="29" fillId="35" borderId="0" xfId="0" applyFont="1" applyFill="1" applyBorder="1" applyAlignment="1" applyProtection="1">
      <alignment horizontal="right"/>
      <protection hidden="1"/>
    </xf>
    <xf numFmtId="0" fontId="14" fillId="35" borderId="0" xfId="0" applyFont="1" applyFill="1" applyBorder="1" applyAlignment="1" applyProtection="1">
      <alignment horizontal="right"/>
      <protection hidden="1"/>
    </xf>
    <xf numFmtId="0" fontId="14" fillId="35" borderId="16" xfId="0" applyFont="1" applyFill="1" applyBorder="1" applyAlignment="1" applyProtection="1">
      <alignment horizontal="right"/>
      <protection hidden="1"/>
    </xf>
    <xf numFmtId="0" fontId="0" fillId="35" borderId="0" xfId="0" applyFont="1" applyFill="1" applyBorder="1" applyAlignment="1" applyProtection="1">
      <alignment horizontal="right"/>
      <protection hidden="1"/>
    </xf>
    <xf numFmtId="0" fontId="0" fillId="35" borderId="16" xfId="0" applyFont="1" applyFill="1" applyBorder="1" applyAlignment="1" applyProtection="1">
      <alignment horizontal="right"/>
      <protection hidden="1"/>
    </xf>
    <xf numFmtId="0" fontId="43" fillId="35" borderId="0" xfId="0" applyFont="1" applyFill="1" applyBorder="1" applyAlignment="1" applyProtection="1">
      <alignment horizontal="center" vertical="center" wrapText="1"/>
      <protection hidden="1"/>
    </xf>
    <xf numFmtId="0" fontId="43" fillId="35" borderId="16" xfId="0" applyFont="1" applyFill="1" applyBorder="1" applyAlignment="1" applyProtection="1">
      <alignment horizontal="center" vertical="center" wrapText="1"/>
      <protection hidden="1"/>
    </xf>
    <xf numFmtId="0" fontId="33" fillId="35" borderId="17" xfId="0" applyFont="1" applyFill="1" applyBorder="1" applyAlignment="1" applyProtection="1">
      <alignment horizontal="center" vertical="center" wrapText="1"/>
      <protection locked="0"/>
    </xf>
    <xf numFmtId="0" fontId="33" fillId="35" borderId="18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625"/>
          <c:y val="0.336"/>
          <c:w val="0.512"/>
          <c:h val="0.64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مواد مصرفي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23.8%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قطعات نيم ساخته , استاندارد 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33.8%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دستمزد مستقيم مراحل ساخت و مونتاژ 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استهلاك ماشين آلات 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سود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'خلا صه آناليز قيمت'!$K$13:$K$22</c:f>
            </c:numRef>
          </c:cat>
          <c:val>
            <c:numRef>
              <c:f>'خلا صه آناليز قيمت'!$L$13:$L$22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chart" Target="/xl/charts/chart1.xml" /><Relationship Id="rId7" Type="http://schemas.openxmlformats.org/officeDocument/2006/relationships/image" Target="cid:image001.png@01D5BB36.05A81FB0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BB36.05A81FB0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BB36.05A81FB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BB36.05A81FB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BB36.05A81FB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BB36.05A81FB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BB36.05A81FB0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BB36.05A81FB0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BB36.05A81FB0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BB36.05A81FB0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5BB36.05A81F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1562100</xdr:colOff>
      <xdr:row>7</xdr:row>
      <xdr:rowOff>57150</xdr:rowOff>
    </xdr:from>
    <xdr:to>
      <xdr:col>2</xdr:col>
      <xdr:colOff>1714500</xdr:colOff>
      <xdr:row>7</xdr:row>
      <xdr:rowOff>257175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9907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7</xdr:row>
      <xdr:rowOff>57150</xdr:rowOff>
    </xdr:from>
    <xdr:to>
      <xdr:col>2</xdr:col>
      <xdr:colOff>657225</xdr:colOff>
      <xdr:row>7</xdr:row>
      <xdr:rowOff>257175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9907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7</xdr:row>
      <xdr:rowOff>47625</xdr:rowOff>
    </xdr:from>
    <xdr:to>
      <xdr:col>6</xdr:col>
      <xdr:colOff>819150</xdr:colOff>
      <xdr:row>7</xdr:row>
      <xdr:rowOff>247650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1981200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7</xdr:row>
      <xdr:rowOff>57150</xdr:rowOff>
    </xdr:from>
    <xdr:to>
      <xdr:col>5</xdr:col>
      <xdr:colOff>762000</xdr:colOff>
      <xdr:row>7</xdr:row>
      <xdr:rowOff>257175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62475" y="19907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7</xdr:row>
      <xdr:rowOff>57150</xdr:rowOff>
    </xdr:from>
    <xdr:to>
      <xdr:col>4</xdr:col>
      <xdr:colOff>590550</xdr:colOff>
      <xdr:row>7</xdr:row>
      <xdr:rowOff>257175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90950" y="1990725"/>
          <a:ext cx="152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619125</xdr:colOff>
      <xdr:row>28</xdr:row>
      <xdr:rowOff>180975</xdr:rowOff>
    </xdr:from>
    <xdr:to>
      <xdr:col>9</xdr:col>
      <xdr:colOff>619125</xdr:colOff>
      <xdr:row>37</xdr:row>
      <xdr:rowOff>571500</xdr:rowOff>
    </xdr:to>
    <xdr:graphicFrame>
      <xdr:nvGraphicFramePr>
        <xdr:cNvPr id="6" name="Chart 105"/>
        <xdr:cNvGraphicFramePr/>
      </xdr:nvGraphicFramePr>
      <xdr:xfrm>
        <a:off x="3333750" y="9229725"/>
        <a:ext cx="44481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266700</xdr:colOff>
      <xdr:row>1</xdr:row>
      <xdr:rowOff>209550</xdr:rowOff>
    </xdr:from>
    <xdr:to>
      <xdr:col>2</xdr:col>
      <xdr:colOff>1362075</xdr:colOff>
      <xdr:row>3</xdr:row>
      <xdr:rowOff>0</xdr:rowOff>
    </xdr:to>
    <xdr:pic>
      <xdr:nvPicPr>
        <xdr:cNvPr id="7" name="Picture 1" descr="Riseco-farsi-croped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485775" y="37147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1</xdr:col>
      <xdr:colOff>1028700</xdr:colOff>
      <xdr:row>2</xdr:row>
      <xdr:rowOff>76200</xdr:rowOff>
    </xdr:to>
    <xdr:pic>
      <xdr:nvPicPr>
        <xdr:cNvPr id="1" name="Picture 1" descr="Riseco-farsi-crope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13335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6</xdr:row>
      <xdr:rowOff>133350</xdr:rowOff>
    </xdr:from>
    <xdr:to>
      <xdr:col>1</xdr:col>
      <xdr:colOff>533400</xdr:colOff>
      <xdr:row>6</xdr:row>
      <xdr:rowOff>219075</xdr:rowOff>
    </xdr:to>
    <xdr:sp>
      <xdr:nvSpPr>
        <xdr:cNvPr id="1" name="Rectangle 3"/>
        <xdr:cNvSpPr>
          <a:spLocks/>
        </xdr:cNvSpPr>
      </xdr:nvSpPr>
      <xdr:spPr>
        <a:xfrm>
          <a:off x="2466975" y="1647825"/>
          <a:ext cx="114300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95250</xdr:rowOff>
    </xdr:from>
    <xdr:to>
      <xdr:col>0</xdr:col>
      <xdr:colOff>1866900</xdr:colOff>
      <xdr:row>2</xdr:row>
      <xdr:rowOff>95250</xdr:rowOff>
    </xdr:to>
    <xdr:pic>
      <xdr:nvPicPr>
        <xdr:cNvPr id="2" name="Picture 1" descr="Riseco-farsi-crope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95250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123825</xdr:rowOff>
    </xdr:from>
    <xdr:to>
      <xdr:col>1</xdr:col>
      <xdr:colOff>1447800</xdr:colOff>
      <xdr:row>2</xdr:row>
      <xdr:rowOff>28575</xdr:rowOff>
    </xdr:to>
    <xdr:pic>
      <xdr:nvPicPr>
        <xdr:cNvPr id="1" name="Picture 1" descr="Riseco-farsi-crope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12382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180975</xdr:rowOff>
    </xdr:from>
    <xdr:to>
      <xdr:col>1</xdr:col>
      <xdr:colOff>1247775</xdr:colOff>
      <xdr:row>2</xdr:row>
      <xdr:rowOff>19050</xdr:rowOff>
    </xdr:to>
    <xdr:pic>
      <xdr:nvPicPr>
        <xdr:cNvPr id="1" name="Picture 1" descr="Riseco-farsi-crope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180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161925</xdr:rowOff>
    </xdr:from>
    <xdr:to>
      <xdr:col>1</xdr:col>
      <xdr:colOff>1285875</xdr:colOff>
      <xdr:row>2</xdr:row>
      <xdr:rowOff>114300</xdr:rowOff>
    </xdr:to>
    <xdr:pic>
      <xdr:nvPicPr>
        <xdr:cNvPr id="1" name="Picture 1" descr="Riseco-farsi-crope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161925"/>
          <a:ext cx="1809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133350</xdr:rowOff>
    </xdr:from>
    <xdr:to>
      <xdr:col>1</xdr:col>
      <xdr:colOff>1362075</xdr:colOff>
      <xdr:row>2</xdr:row>
      <xdr:rowOff>57150</xdr:rowOff>
    </xdr:to>
    <xdr:pic>
      <xdr:nvPicPr>
        <xdr:cNvPr id="1" name="Picture 1" descr="Riseco-farsi-crope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133350"/>
          <a:ext cx="1800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190500</xdr:rowOff>
    </xdr:from>
    <xdr:to>
      <xdr:col>1</xdr:col>
      <xdr:colOff>1181100</xdr:colOff>
      <xdr:row>2</xdr:row>
      <xdr:rowOff>114300</xdr:rowOff>
    </xdr:to>
    <xdr:pic>
      <xdr:nvPicPr>
        <xdr:cNvPr id="1" name="Picture 1" descr="Riseco-farsi-crope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190500"/>
          <a:ext cx="1800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142875</xdr:rowOff>
    </xdr:from>
    <xdr:to>
      <xdr:col>1</xdr:col>
      <xdr:colOff>1190625</xdr:colOff>
      <xdr:row>2</xdr:row>
      <xdr:rowOff>28575</xdr:rowOff>
    </xdr:to>
    <xdr:pic>
      <xdr:nvPicPr>
        <xdr:cNvPr id="1" name="Picture 1" descr="Riseco-farsi-crope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142875"/>
          <a:ext cx="1800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123825</xdr:rowOff>
    </xdr:from>
    <xdr:to>
      <xdr:col>2</xdr:col>
      <xdr:colOff>314325</xdr:colOff>
      <xdr:row>2</xdr:row>
      <xdr:rowOff>57150</xdr:rowOff>
    </xdr:to>
    <xdr:pic>
      <xdr:nvPicPr>
        <xdr:cNvPr id="1" name="Picture 1" descr="Riseco-farsi-crope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5725" y="1238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161925</xdr:rowOff>
    </xdr:from>
    <xdr:to>
      <xdr:col>1</xdr:col>
      <xdr:colOff>1495425</xdr:colOff>
      <xdr:row>2</xdr:row>
      <xdr:rowOff>152400</xdr:rowOff>
    </xdr:to>
    <xdr:pic>
      <xdr:nvPicPr>
        <xdr:cNvPr id="1" name="Picture 1" descr="Riseco-farsi-crope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161925"/>
          <a:ext cx="1800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org.bmcenter.com/Documents%20and%20Settings/791470/Local%20Settings/Temporary%20Internet%20Files/Content.Outlook/N6UC3XYO/P6-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"/>
      <sheetName val="2"/>
      <sheetName val="3,4"/>
      <sheetName val="3,4-K1"/>
      <sheetName val="3,4-K2"/>
      <sheetName val="4-2"/>
      <sheetName val="4-3"/>
      <sheetName val="Die"/>
    </sheetNames>
    <sheetDataSet>
      <sheetData sheetId="0">
        <row r="8">
          <cell r="A8" t="str">
            <v>شرح قطعه:</v>
          </cell>
          <cell r="C8" t="str">
            <v>شماره فني 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rightToLeft="1" tabSelected="1" zoomScaleSheetLayoutView="85" zoomScalePageLayoutView="70" workbookViewId="0" topLeftCell="A7">
      <selection activeCell="M10" sqref="M10"/>
    </sheetView>
  </sheetViews>
  <sheetFormatPr defaultColWidth="9.140625" defaultRowHeight="12.75"/>
  <cols>
    <col min="1" max="1" width="3.28125" style="1" customWidth="1"/>
    <col min="2" max="2" width="10.57421875" style="1" customWidth="1"/>
    <col min="3" max="3" width="26.8515625" style="1" customWidth="1"/>
    <col min="4" max="4" width="9.57421875" style="1" customWidth="1"/>
    <col min="5" max="5" width="9.00390625" style="1" customWidth="1"/>
    <col min="6" max="7" width="13.140625" style="1" customWidth="1"/>
    <col min="8" max="8" width="8.28125" style="1" customWidth="1"/>
    <col min="9" max="9" width="13.57421875" style="1" customWidth="1"/>
    <col min="10" max="10" width="15.57421875" style="1" customWidth="1"/>
    <col min="11" max="11" width="22.7109375" style="1" hidden="1" customWidth="1"/>
    <col min="12" max="12" width="19.57421875" style="1" customWidth="1"/>
    <col min="13" max="13" width="8.140625" style="1" customWidth="1"/>
    <col min="14" max="16384" width="9.140625" style="1" customWidth="1"/>
  </cols>
  <sheetData>
    <row r="2" spans="1:12" ht="28.5" customHeight="1">
      <c r="A2" s="4"/>
      <c r="B2" s="440"/>
      <c r="C2" s="441"/>
      <c r="D2" s="446" t="s">
        <v>190</v>
      </c>
      <c r="E2" s="447"/>
      <c r="F2" s="447"/>
      <c r="G2" s="447"/>
      <c r="H2" s="448"/>
      <c r="I2" s="303" t="s">
        <v>203</v>
      </c>
      <c r="J2" s="304"/>
      <c r="K2" s="140"/>
      <c r="L2" s="140"/>
    </row>
    <row r="3" spans="1:11" ht="27" customHeight="1">
      <c r="A3" s="4"/>
      <c r="B3" s="442"/>
      <c r="C3" s="443"/>
      <c r="D3" s="449"/>
      <c r="E3" s="450"/>
      <c r="F3" s="450"/>
      <c r="G3" s="450"/>
      <c r="H3" s="451"/>
      <c r="I3" s="66" t="s">
        <v>206</v>
      </c>
      <c r="J3" s="305">
        <v>0</v>
      </c>
      <c r="K3" s="4"/>
    </row>
    <row r="4" spans="1:11" ht="17.25" customHeight="1" thickBot="1">
      <c r="A4" s="4"/>
      <c r="B4" s="444"/>
      <c r="C4" s="445"/>
      <c r="D4" s="452"/>
      <c r="E4" s="453"/>
      <c r="F4" s="453"/>
      <c r="G4" s="453"/>
      <c r="H4" s="454"/>
      <c r="I4" s="67" t="s">
        <v>207</v>
      </c>
      <c r="J4" s="306">
        <v>0</v>
      </c>
      <c r="K4" s="4"/>
    </row>
    <row r="5" spans="2:10" ht="18.75" customHeight="1">
      <c r="B5" s="307"/>
      <c r="C5" s="57"/>
      <c r="D5" s="57"/>
      <c r="E5" s="57"/>
      <c r="F5" s="57"/>
      <c r="G5" s="57"/>
      <c r="H5" s="57"/>
      <c r="I5" s="345" t="s">
        <v>213</v>
      </c>
      <c r="J5" s="308"/>
    </row>
    <row r="6" spans="2:10" ht="24" customHeight="1">
      <c r="B6" s="68" t="s">
        <v>186</v>
      </c>
      <c r="C6" s="299"/>
      <c r="D6" s="69" t="s">
        <v>10</v>
      </c>
      <c r="E6" s="459"/>
      <c r="F6" s="460"/>
      <c r="G6" s="455" t="s">
        <v>11</v>
      </c>
      <c r="H6" s="456"/>
      <c r="I6" s="457"/>
      <c r="J6" s="458"/>
    </row>
    <row r="7" spans="2:10" ht="24" customHeight="1">
      <c r="B7" s="297" t="s">
        <v>187</v>
      </c>
      <c r="C7" s="344"/>
      <c r="D7" s="298" t="s">
        <v>147</v>
      </c>
      <c r="E7" s="436"/>
      <c r="F7" s="437"/>
      <c r="G7" s="342" t="s">
        <v>141</v>
      </c>
      <c r="H7" s="343"/>
      <c r="I7" s="438" t="s">
        <v>221</v>
      </c>
      <c r="J7" s="439"/>
    </row>
    <row r="8" spans="2:10" ht="24" customHeight="1">
      <c r="B8" s="427" t="s">
        <v>208</v>
      </c>
      <c r="C8" s="428"/>
      <c r="D8" s="461" t="s">
        <v>220</v>
      </c>
      <c r="E8" s="462"/>
      <c r="F8" s="462"/>
      <c r="G8" s="462"/>
      <c r="H8" s="463"/>
      <c r="I8" s="70" t="s">
        <v>12</v>
      </c>
      <c r="J8" s="71"/>
    </row>
    <row r="9" spans="2:10" ht="18.75" customHeight="1">
      <c r="B9" s="429"/>
      <c r="C9" s="430"/>
      <c r="D9" s="430"/>
      <c r="E9" s="430"/>
      <c r="F9" s="430"/>
      <c r="G9" s="430"/>
      <c r="H9" s="430"/>
      <c r="I9" s="430"/>
      <c r="J9" s="432"/>
    </row>
    <row r="10" spans="2:10" ht="27.75" customHeight="1">
      <c r="B10" s="424" t="s">
        <v>189</v>
      </c>
      <c r="C10" s="425"/>
      <c r="D10" s="425"/>
      <c r="E10" s="425"/>
      <c r="F10" s="425"/>
      <c r="G10" s="425"/>
      <c r="H10" s="425"/>
      <c r="I10" s="425"/>
      <c r="J10" s="426"/>
    </row>
    <row r="11" spans="2:10" ht="18.75" customHeight="1">
      <c r="B11" s="423" t="s">
        <v>0</v>
      </c>
      <c r="C11" s="423" t="s">
        <v>1</v>
      </c>
      <c r="D11" s="423" t="s">
        <v>2</v>
      </c>
      <c r="E11" s="423"/>
      <c r="F11" s="433" t="s">
        <v>3</v>
      </c>
      <c r="G11" s="434"/>
      <c r="H11" s="434"/>
      <c r="I11" s="434"/>
      <c r="J11" s="435"/>
    </row>
    <row r="12" spans="2:10" ht="29.25" customHeight="1">
      <c r="B12" s="423"/>
      <c r="C12" s="423"/>
      <c r="D12" s="423"/>
      <c r="E12" s="423"/>
      <c r="F12" s="121" t="s">
        <v>136</v>
      </c>
      <c r="G12" s="121" t="s">
        <v>4</v>
      </c>
      <c r="H12" s="146" t="s">
        <v>192</v>
      </c>
      <c r="I12" s="121" t="s">
        <v>202</v>
      </c>
      <c r="J12" s="146" t="s">
        <v>192</v>
      </c>
    </row>
    <row r="13" spans="2:12" ht="28.5" customHeight="1">
      <c r="B13" s="144">
        <v>1</v>
      </c>
      <c r="C13" s="143" t="s">
        <v>5</v>
      </c>
      <c r="D13" s="3"/>
      <c r="E13" s="108"/>
      <c r="F13" s="109">
        <v>0</v>
      </c>
      <c r="G13" s="110"/>
      <c r="H13" s="111"/>
      <c r="I13" s="112"/>
      <c r="J13" s="113" t="e">
        <f>I13/$I$20*100</f>
        <v>#DIV/0!</v>
      </c>
      <c r="K13" s="114"/>
      <c r="L13" s="115" t="e">
        <f>(G13/$G$20)*100</f>
        <v>#DIV/0!</v>
      </c>
    </row>
    <row r="14" spans="2:12" ht="28.5" customHeight="1">
      <c r="B14" s="144">
        <v>2</v>
      </c>
      <c r="C14" s="143" t="s">
        <v>179</v>
      </c>
      <c r="D14" s="3"/>
      <c r="E14" s="108"/>
      <c r="F14" s="109">
        <v>0</v>
      </c>
      <c r="G14" s="110"/>
      <c r="H14" s="111"/>
      <c r="I14" s="112"/>
      <c r="J14" s="113" t="e">
        <f aca="true" t="shared" si="0" ref="J14:J24">I14/$I$20*100</f>
        <v>#DIV/0!</v>
      </c>
      <c r="K14" s="114"/>
      <c r="L14" s="115" t="e">
        <f aca="true" t="shared" si="1" ref="L14:L24">(G14/$G$20)*100</f>
        <v>#DIV/0!</v>
      </c>
    </row>
    <row r="15" spans="2:12" ht="28.5" customHeight="1">
      <c r="B15" s="144">
        <v>3</v>
      </c>
      <c r="C15" s="143" t="s">
        <v>195</v>
      </c>
      <c r="D15" s="3"/>
      <c r="E15" s="108"/>
      <c r="F15" s="109">
        <v>0</v>
      </c>
      <c r="G15" s="110"/>
      <c r="H15" s="111"/>
      <c r="I15" s="112"/>
      <c r="J15" s="113" t="e">
        <f t="shared" si="0"/>
        <v>#DIV/0!</v>
      </c>
      <c r="K15" s="114"/>
      <c r="L15" s="115" t="e">
        <f t="shared" si="1"/>
        <v>#DIV/0!</v>
      </c>
    </row>
    <row r="16" spans="2:12" ht="28.5" customHeight="1">
      <c r="B16" s="144">
        <v>4</v>
      </c>
      <c r="C16" s="143" t="s">
        <v>162</v>
      </c>
      <c r="D16" s="3"/>
      <c r="E16" s="108"/>
      <c r="F16" s="109">
        <v>0</v>
      </c>
      <c r="G16" s="110"/>
      <c r="H16" s="111"/>
      <c r="I16" s="112"/>
      <c r="J16" s="113" t="e">
        <f t="shared" si="0"/>
        <v>#DIV/0!</v>
      </c>
      <c r="K16" s="114"/>
      <c r="L16" s="115" t="e">
        <f t="shared" si="1"/>
        <v>#DIV/0!</v>
      </c>
    </row>
    <row r="17" spans="2:12" ht="28.5" customHeight="1">
      <c r="B17" s="144">
        <v>5</v>
      </c>
      <c r="C17" s="143" t="s">
        <v>6</v>
      </c>
      <c r="D17" s="3"/>
      <c r="E17" s="108"/>
      <c r="F17" s="109">
        <v>0</v>
      </c>
      <c r="G17" s="110"/>
      <c r="H17" s="111"/>
      <c r="I17" s="112"/>
      <c r="J17" s="113" t="e">
        <f t="shared" si="0"/>
        <v>#DIV/0!</v>
      </c>
      <c r="K17" s="114"/>
      <c r="L17" s="115" t="e">
        <f t="shared" si="1"/>
        <v>#DIV/0!</v>
      </c>
    </row>
    <row r="18" spans="2:14" ht="28.5" customHeight="1">
      <c r="B18" s="144">
        <v>6</v>
      </c>
      <c r="C18" s="143" t="s">
        <v>7</v>
      </c>
      <c r="D18" s="3"/>
      <c r="E18" s="108"/>
      <c r="F18" s="109">
        <v>0</v>
      </c>
      <c r="G18" s="110"/>
      <c r="H18" s="111"/>
      <c r="I18" s="112"/>
      <c r="J18" s="113" t="e">
        <f t="shared" si="0"/>
        <v>#DIV/0!</v>
      </c>
      <c r="K18" s="114"/>
      <c r="L18" s="115" t="e">
        <f t="shared" si="1"/>
        <v>#DIV/0!</v>
      </c>
      <c r="N18" s="328"/>
    </row>
    <row r="19" spans="2:12" ht="28.5" customHeight="1">
      <c r="B19" s="144">
        <v>7</v>
      </c>
      <c r="C19" s="143" t="s">
        <v>196</v>
      </c>
      <c r="D19" s="3"/>
      <c r="E19" s="108"/>
      <c r="F19" s="109">
        <v>0</v>
      </c>
      <c r="G19" s="110"/>
      <c r="H19" s="111"/>
      <c r="I19" s="112"/>
      <c r="J19" s="113" t="e">
        <f t="shared" si="0"/>
        <v>#DIV/0!</v>
      </c>
      <c r="K19" s="114"/>
      <c r="L19" s="115" t="e">
        <f t="shared" si="1"/>
        <v>#DIV/0!</v>
      </c>
    </row>
    <row r="20" spans="2:12" ht="28.5" customHeight="1">
      <c r="B20" s="144">
        <v>8</v>
      </c>
      <c r="C20" s="143" t="s">
        <v>8</v>
      </c>
      <c r="D20" s="3"/>
      <c r="E20" s="108"/>
      <c r="F20" s="109">
        <v>0</v>
      </c>
      <c r="G20" s="110"/>
      <c r="H20" s="111"/>
      <c r="I20" s="112"/>
      <c r="J20" s="113" t="e">
        <f t="shared" si="0"/>
        <v>#DIV/0!</v>
      </c>
      <c r="K20" s="114"/>
      <c r="L20" s="115" t="e">
        <f>(G21/$G$20)*100</f>
        <v>#DIV/0!</v>
      </c>
    </row>
    <row r="21" spans="2:12" ht="28.5" customHeight="1">
      <c r="B21" s="144">
        <v>9</v>
      </c>
      <c r="C21" s="143" t="s">
        <v>188</v>
      </c>
      <c r="D21" s="3"/>
      <c r="E21" s="108"/>
      <c r="F21" s="109">
        <v>0</v>
      </c>
      <c r="G21" s="116"/>
      <c r="H21" s="111"/>
      <c r="I21" s="112"/>
      <c r="J21" s="113" t="e">
        <f t="shared" si="0"/>
        <v>#DIV/0!</v>
      </c>
      <c r="K21" s="114"/>
      <c r="L21" s="115" t="e">
        <f>(G22/$G$20)*100</f>
        <v>#DIV/0!</v>
      </c>
    </row>
    <row r="22" spans="2:12" ht="28.5" customHeight="1">
      <c r="B22" s="144">
        <v>10</v>
      </c>
      <c r="C22" s="143" t="s">
        <v>144</v>
      </c>
      <c r="D22" s="3"/>
      <c r="E22" s="108"/>
      <c r="F22" s="109">
        <v>0</v>
      </c>
      <c r="G22" s="110"/>
      <c r="H22" s="111"/>
      <c r="I22" s="112"/>
      <c r="J22" s="113" t="e">
        <f t="shared" si="0"/>
        <v>#DIV/0!</v>
      </c>
      <c r="K22" s="114"/>
      <c r="L22" s="115" t="e">
        <f>(G23/$G$20)*100</f>
        <v>#DIV/0!</v>
      </c>
    </row>
    <row r="23" spans="2:12" ht="28.5" customHeight="1">
      <c r="B23" s="144">
        <v>11</v>
      </c>
      <c r="C23" s="143" t="s">
        <v>145</v>
      </c>
      <c r="D23" s="3"/>
      <c r="E23" s="108"/>
      <c r="F23" s="109">
        <v>0</v>
      </c>
      <c r="G23" s="110"/>
      <c r="H23" s="111"/>
      <c r="I23" s="112"/>
      <c r="J23" s="113" t="e">
        <f t="shared" si="0"/>
        <v>#DIV/0!</v>
      </c>
      <c r="K23" s="114"/>
      <c r="L23" s="115" t="e">
        <f t="shared" si="1"/>
        <v>#DIV/0!</v>
      </c>
    </row>
    <row r="24" spans="2:12" ht="28.5" customHeight="1">
      <c r="B24" s="144">
        <v>12</v>
      </c>
      <c r="C24" s="143" t="s">
        <v>9</v>
      </c>
      <c r="D24" s="3"/>
      <c r="E24" s="108"/>
      <c r="F24" s="109">
        <v>0</v>
      </c>
      <c r="G24" s="110"/>
      <c r="H24" s="111"/>
      <c r="I24" s="112"/>
      <c r="J24" s="113" t="e">
        <f t="shared" si="0"/>
        <v>#DIV/0!</v>
      </c>
      <c r="K24" s="114"/>
      <c r="L24" s="115" t="e">
        <f t="shared" si="1"/>
        <v>#DIV/0!</v>
      </c>
    </row>
    <row r="25" spans="2:10" ht="50.25" customHeight="1">
      <c r="B25" s="309"/>
      <c r="C25" s="301"/>
      <c r="D25" s="301"/>
      <c r="E25" s="301"/>
      <c r="F25" s="301"/>
      <c r="G25" s="301"/>
      <c r="H25" s="301"/>
      <c r="I25" s="301"/>
      <c r="J25" s="310"/>
    </row>
    <row r="26" spans="2:10" ht="16.5" customHeight="1">
      <c r="B26" s="311" t="s">
        <v>212</v>
      </c>
      <c r="C26" s="141"/>
      <c r="D26" s="417" t="s">
        <v>14</v>
      </c>
      <c r="E26" s="431"/>
      <c r="F26" s="431"/>
      <c r="G26" s="417" t="s">
        <v>15</v>
      </c>
      <c r="H26" s="420"/>
      <c r="I26" s="420"/>
      <c r="J26" s="312"/>
    </row>
    <row r="27" spans="2:10" ht="16.5" customHeight="1">
      <c r="B27" s="313" t="s">
        <v>211</v>
      </c>
      <c r="C27" s="296"/>
      <c r="D27" s="142" t="s">
        <v>13</v>
      </c>
      <c r="E27" s="141"/>
      <c r="F27" s="301"/>
      <c r="G27" s="142" t="s">
        <v>13</v>
      </c>
      <c r="H27" s="295"/>
      <c r="I27" s="141"/>
      <c r="J27" s="312"/>
    </row>
    <row r="28" spans="2:10" ht="16.5" customHeight="1">
      <c r="B28" s="309"/>
      <c r="C28" s="301"/>
      <c r="D28" s="301"/>
      <c r="E28" s="301"/>
      <c r="F28" s="301"/>
      <c r="G28" s="301"/>
      <c r="H28" s="301"/>
      <c r="I28" s="301"/>
      <c r="J28" s="310"/>
    </row>
    <row r="29" spans="2:10" ht="16.5" customHeight="1">
      <c r="B29" s="421" t="s">
        <v>185</v>
      </c>
      <c r="C29" s="422"/>
      <c r="D29" s="301"/>
      <c r="E29" s="301"/>
      <c r="F29" s="301"/>
      <c r="G29" s="301"/>
      <c r="H29" s="301"/>
      <c r="I29" s="301"/>
      <c r="J29" s="310"/>
    </row>
    <row r="30" spans="2:10" ht="16.5" customHeight="1">
      <c r="B30" s="419"/>
      <c r="C30" s="420"/>
      <c r="D30" s="301"/>
      <c r="E30" s="301"/>
      <c r="F30" s="301"/>
      <c r="G30" s="301"/>
      <c r="H30" s="301"/>
      <c r="I30" s="301"/>
      <c r="J30" s="310"/>
    </row>
    <row r="31" spans="2:10" ht="16.5" customHeight="1">
      <c r="B31" s="419"/>
      <c r="C31" s="420"/>
      <c r="D31" s="301"/>
      <c r="E31" s="301"/>
      <c r="F31" s="301"/>
      <c r="G31" s="301"/>
      <c r="H31" s="301"/>
      <c r="I31" s="301"/>
      <c r="J31" s="310"/>
    </row>
    <row r="32" spans="2:10" ht="16.5" customHeight="1">
      <c r="B32" s="419"/>
      <c r="C32" s="420"/>
      <c r="D32" s="301"/>
      <c r="E32" s="301"/>
      <c r="F32" s="301"/>
      <c r="G32" s="301"/>
      <c r="H32" s="301"/>
      <c r="I32" s="301"/>
      <c r="J32" s="310"/>
    </row>
    <row r="33" spans="2:10" ht="16.5" customHeight="1">
      <c r="B33" s="419"/>
      <c r="C33" s="420"/>
      <c r="D33" s="301"/>
      <c r="E33" s="301"/>
      <c r="F33" s="301"/>
      <c r="G33" s="301"/>
      <c r="H33" s="301"/>
      <c r="I33" s="301"/>
      <c r="J33" s="310"/>
    </row>
    <row r="34" spans="2:10" ht="16.5" customHeight="1">
      <c r="B34" s="419"/>
      <c r="C34" s="420"/>
      <c r="D34" s="301"/>
      <c r="E34" s="301"/>
      <c r="F34" s="301"/>
      <c r="G34" s="301"/>
      <c r="H34" s="301"/>
      <c r="I34" s="301"/>
      <c r="J34" s="310"/>
    </row>
    <row r="35" spans="2:10" ht="42.75" customHeight="1">
      <c r="B35" s="419"/>
      <c r="C35" s="420"/>
      <c r="D35" s="141"/>
      <c r="E35" s="141"/>
      <c r="F35" s="141"/>
      <c r="G35" s="141"/>
      <c r="H35" s="141"/>
      <c r="I35" s="141"/>
      <c r="J35" s="312"/>
    </row>
    <row r="36" spans="2:10" ht="42.75" customHeight="1">
      <c r="B36" s="419"/>
      <c r="C36" s="420"/>
      <c r="D36" s="141"/>
      <c r="E36" s="141"/>
      <c r="F36" s="141"/>
      <c r="G36" s="141"/>
      <c r="H36" s="141"/>
      <c r="I36" s="141"/>
      <c r="J36" s="312"/>
    </row>
    <row r="37" spans="2:10" ht="64.5" customHeight="1">
      <c r="B37" s="419"/>
      <c r="C37" s="420"/>
      <c r="D37" s="141"/>
      <c r="E37" s="141"/>
      <c r="F37" s="141"/>
      <c r="G37" s="141"/>
      <c r="H37" s="141"/>
      <c r="I37" s="141"/>
      <c r="J37" s="312"/>
    </row>
    <row r="38" spans="2:10" ht="45.75" customHeight="1">
      <c r="B38" s="314"/>
      <c r="C38" s="141"/>
      <c r="D38" s="301"/>
      <c r="E38" s="301"/>
      <c r="F38" s="301"/>
      <c r="G38" s="301"/>
      <c r="H38" s="301"/>
      <c r="I38" s="301"/>
      <c r="J38" s="310"/>
    </row>
    <row r="39" spans="2:10" ht="16.5">
      <c r="B39" s="315"/>
      <c r="C39" s="316"/>
      <c r="D39" s="316"/>
      <c r="E39" s="316"/>
      <c r="F39" s="316"/>
      <c r="G39" s="316"/>
      <c r="H39" s="316"/>
      <c r="I39" s="316"/>
      <c r="J39" s="317"/>
    </row>
  </sheetData>
  <sheetProtection insertColumns="0" insertRows="0" deleteColumns="0" deleteRows="0"/>
  <mergeCells count="21">
    <mergeCell ref="D8:H8"/>
    <mergeCell ref="G9:J9"/>
    <mergeCell ref="F11:J11"/>
    <mergeCell ref="E7:F7"/>
    <mergeCell ref="D11:E12"/>
    <mergeCell ref="I7:J7"/>
    <mergeCell ref="B2:C4"/>
    <mergeCell ref="D2:H4"/>
    <mergeCell ref="G6:H6"/>
    <mergeCell ref="I6:J6"/>
    <mergeCell ref="E6:F6"/>
    <mergeCell ref="B30:C37"/>
    <mergeCell ref="B29:C29"/>
    <mergeCell ref="B11:B12"/>
    <mergeCell ref="B10:J10"/>
    <mergeCell ref="B8:C8"/>
    <mergeCell ref="B9:C9"/>
    <mergeCell ref="H26:I26"/>
    <mergeCell ref="D9:F9"/>
    <mergeCell ref="C11:C12"/>
    <mergeCell ref="E26:F26"/>
  </mergeCells>
  <printOptions/>
  <pageMargins left="0.1968503937007874" right="0.35433070866141736" top="0" bottom="0.3937007874015748" header="0.5118110236220472" footer="0.5118110236220472"/>
  <pageSetup horizontalDpi="600" verticalDpi="600" orientation="portrait" paperSize="9" scale="80" r:id="rId2"/>
  <headerFooter alignWithMargins="0">
    <oddFooter>&amp;R&amp;"Vivaldi,Italic"M.R.F.F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L19"/>
  <sheetViews>
    <sheetView rightToLeft="1" zoomScale="95" zoomScaleNormal="95" zoomScalePageLayoutView="0" workbookViewId="0" topLeftCell="A1">
      <selection activeCell="I13" sqref="I13"/>
    </sheetView>
  </sheetViews>
  <sheetFormatPr defaultColWidth="9.140625" defaultRowHeight="12.75"/>
  <cols>
    <col min="1" max="1" width="12.8515625" style="9" customWidth="1"/>
    <col min="2" max="3" width="18.8515625" style="9" customWidth="1"/>
    <col min="4" max="4" width="20.00390625" style="9" customWidth="1"/>
    <col min="5" max="5" width="18.8515625" style="9" customWidth="1"/>
    <col min="6" max="6" width="20.8515625" style="9" customWidth="1"/>
    <col min="7" max="7" width="20.421875" style="9" customWidth="1"/>
    <col min="8" max="8" width="17.7109375" style="9" customWidth="1"/>
    <col min="9" max="9" width="17.140625" style="9" customWidth="1"/>
    <col min="10" max="12" width="17.7109375" style="9" customWidth="1"/>
    <col min="13" max="16384" width="9.140625" style="9" customWidth="1"/>
  </cols>
  <sheetData>
    <row r="1" spans="1:12" ht="24.75" customHeight="1">
      <c r="A1" s="689"/>
      <c r="B1" s="690"/>
      <c r="C1" s="614" t="s">
        <v>163</v>
      </c>
      <c r="D1" s="696"/>
      <c r="E1" s="696"/>
      <c r="F1" s="697"/>
      <c r="G1" s="241" t="s">
        <v>203</v>
      </c>
      <c r="H1" s="242"/>
      <c r="J1" s="8"/>
      <c r="K1" s="8"/>
      <c r="L1" s="8"/>
    </row>
    <row r="2" spans="1:12" ht="18.75" customHeight="1">
      <c r="A2" s="691"/>
      <c r="B2" s="692"/>
      <c r="C2" s="711"/>
      <c r="D2" s="711"/>
      <c r="E2" s="711"/>
      <c r="F2" s="700"/>
      <c r="G2" s="243" t="s">
        <v>206</v>
      </c>
      <c r="H2" s="58">
        <v>0</v>
      </c>
      <c r="J2" s="8"/>
      <c r="K2" s="8"/>
      <c r="L2" s="8"/>
    </row>
    <row r="3" spans="1:12" ht="15" customHeight="1" thickBot="1">
      <c r="A3" s="693"/>
      <c r="B3" s="694"/>
      <c r="C3" s="702"/>
      <c r="D3" s="702"/>
      <c r="E3" s="702"/>
      <c r="F3" s="703"/>
      <c r="G3" s="244" t="s">
        <v>207</v>
      </c>
      <c r="H3" s="59">
        <v>0</v>
      </c>
      <c r="J3" s="8"/>
      <c r="K3" s="8"/>
      <c r="L3" s="8"/>
    </row>
    <row r="4" spans="1:8" s="10" customFormat="1" ht="21" customHeight="1">
      <c r="A4" s="260" t="s">
        <v>177</v>
      </c>
      <c r="B4" s="261"/>
      <c r="C4" s="262"/>
      <c r="D4" s="263" t="s">
        <v>149</v>
      </c>
      <c r="E4" s="418"/>
      <c r="F4" s="264"/>
      <c r="G4" s="389" t="str">
        <f>'خلا صه آناليز قيمت'!I5</f>
        <v>تاریخ تهیه:</v>
      </c>
      <c r="H4" s="287"/>
    </row>
    <row r="5" spans="1:8" s="10" customFormat="1" ht="21" customHeight="1">
      <c r="A5" s="265" t="s">
        <v>10</v>
      </c>
      <c r="B5" s="266"/>
      <c r="C5" s="261"/>
      <c r="D5" s="270" t="s">
        <v>217</v>
      </c>
      <c r="E5" s="271"/>
      <c r="F5" s="267"/>
      <c r="G5" s="519" t="s">
        <v>232</v>
      </c>
      <c r="H5" s="706"/>
    </row>
    <row r="6" spans="1:8" s="10" customFormat="1" ht="16.5" customHeight="1" thickBot="1">
      <c r="A6" s="268"/>
      <c r="B6" s="255"/>
      <c r="C6" s="269"/>
      <c r="D6" s="255"/>
      <c r="E6" s="255"/>
      <c r="F6" s="255"/>
      <c r="G6" s="265" t="s">
        <v>164</v>
      </c>
      <c r="H6" s="362"/>
    </row>
    <row r="7" spans="1:8" s="11" customFormat="1" ht="46.5" customHeight="1" thickBot="1">
      <c r="A7" s="245" t="s">
        <v>0</v>
      </c>
      <c r="B7" s="246" t="s">
        <v>165</v>
      </c>
      <c r="C7" s="246" t="s">
        <v>166</v>
      </c>
      <c r="D7" s="258" t="s">
        <v>167</v>
      </c>
      <c r="E7" s="259" t="s">
        <v>168</v>
      </c>
      <c r="F7" s="259" t="s">
        <v>169</v>
      </c>
      <c r="G7" s="259" t="s">
        <v>170</v>
      </c>
      <c r="H7" s="391" t="s">
        <v>171</v>
      </c>
    </row>
    <row r="8" spans="1:8" s="10" customFormat="1" ht="25.5" customHeight="1" thickTop="1">
      <c r="A8" s="360">
        <v>1</v>
      </c>
      <c r="B8" s="129"/>
      <c r="C8" s="130"/>
      <c r="D8" s="131"/>
      <c r="E8" s="130"/>
      <c r="F8" s="130"/>
      <c r="G8" s="130"/>
      <c r="H8" s="358"/>
    </row>
    <row r="9" spans="1:8" s="10" customFormat="1" ht="26.25" customHeight="1" thickBot="1">
      <c r="A9" s="247"/>
      <c r="B9" s="248"/>
      <c r="C9" s="249"/>
      <c r="D9" s="249"/>
      <c r="E9" s="250"/>
      <c r="F9" s="251"/>
      <c r="G9" s="251"/>
      <c r="H9" s="359"/>
    </row>
    <row r="10" spans="1:8" s="10" customFormat="1" ht="54.75" customHeight="1">
      <c r="A10" s="252"/>
      <c r="B10" s="253"/>
      <c r="C10" s="253"/>
      <c r="D10" s="253"/>
      <c r="E10" s="253"/>
      <c r="F10" s="253"/>
      <c r="G10" s="253"/>
      <c r="H10" s="254"/>
    </row>
    <row r="11" spans="1:8" s="10" customFormat="1" ht="21" customHeight="1" thickBot="1">
      <c r="A11" s="708" t="s">
        <v>16</v>
      </c>
      <c r="B11" s="709"/>
      <c r="C11" s="255"/>
      <c r="D11" s="255"/>
      <c r="E11" s="255"/>
      <c r="F11" s="255"/>
      <c r="G11" s="256" t="str">
        <f>'خلا صه آناليز قيمت'!$B$26</f>
        <v> تهيه كننده: </v>
      </c>
      <c r="H11" s="257">
        <f>'خلا صه آناليز قيمت'!$C$26</f>
        <v>0</v>
      </c>
    </row>
    <row r="12" spans="1:8" s="10" customFormat="1" ht="21.75" customHeight="1">
      <c r="A12" s="710"/>
      <c r="B12" s="710"/>
      <c r="C12" s="710"/>
      <c r="D12" s="710"/>
      <c r="E12" s="710"/>
      <c r="F12" s="710"/>
      <c r="G12" s="710"/>
      <c r="H12" s="710"/>
    </row>
    <row r="13" spans="1:8" ht="12.75">
      <c r="A13" s="710"/>
      <c r="B13" s="710"/>
      <c r="C13" s="710"/>
      <c r="D13" s="710"/>
      <c r="E13" s="710"/>
      <c r="F13" s="710"/>
      <c r="G13" s="710"/>
      <c r="H13" s="710"/>
    </row>
    <row r="14" spans="1:8" ht="12.75">
      <c r="A14" s="710"/>
      <c r="B14" s="710"/>
      <c r="C14" s="710"/>
      <c r="D14" s="710"/>
      <c r="E14" s="710"/>
      <c r="F14" s="710"/>
      <c r="G14" s="710"/>
      <c r="H14" s="710"/>
    </row>
    <row r="15" spans="1:8" ht="12.75">
      <c r="A15" s="710"/>
      <c r="B15" s="710"/>
      <c r="C15" s="710"/>
      <c r="D15" s="710"/>
      <c r="E15" s="710"/>
      <c r="F15" s="710"/>
      <c r="G15" s="710"/>
      <c r="H15" s="710"/>
    </row>
    <row r="16" spans="1:8" ht="12.75">
      <c r="A16" s="710"/>
      <c r="B16" s="710"/>
      <c r="C16" s="710"/>
      <c r="D16" s="710"/>
      <c r="E16" s="710"/>
      <c r="F16" s="710"/>
      <c r="G16" s="710"/>
      <c r="H16" s="710"/>
    </row>
    <row r="17" spans="1:8" ht="12.75">
      <c r="A17" s="710"/>
      <c r="B17" s="710"/>
      <c r="C17" s="710"/>
      <c r="D17" s="710"/>
      <c r="E17" s="710"/>
      <c r="F17" s="710"/>
      <c r="G17" s="710"/>
      <c r="H17" s="710"/>
    </row>
    <row r="18" spans="1:8" ht="12.75">
      <c r="A18" s="710"/>
      <c r="B18" s="710"/>
      <c r="C18" s="710"/>
      <c r="D18" s="710"/>
      <c r="E18" s="710"/>
      <c r="F18" s="710"/>
      <c r="G18" s="710"/>
      <c r="H18" s="710"/>
    </row>
    <row r="19" spans="1:8" ht="12.75">
      <c r="A19" s="710"/>
      <c r="B19" s="710"/>
      <c r="C19" s="710"/>
      <c r="D19" s="710"/>
      <c r="E19" s="710"/>
      <c r="F19" s="710"/>
      <c r="G19" s="710"/>
      <c r="H19" s="710"/>
    </row>
  </sheetData>
  <sheetProtection insertColumns="0" insertRows="0" deleteColumns="0" deleteRows="0"/>
  <mergeCells count="5">
    <mergeCell ref="A11:B11"/>
    <mergeCell ref="A12:H19"/>
    <mergeCell ref="C1:F3"/>
    <mergeCell ref="G5:H5"/>
    <mergeCell ref="A1:B3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2"/>
  <headerFooter alignWithMargins="0">
    <oddFooter>&amp;L&amp;"Vivaldi,Italic"M.R.F.F&amp;Cصفحه &amp;P از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26"/>
  <sheetViews>
    <sheetView rightToLeft="1" view="pageBreakPreview" zoomScaleNormal="90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30.7109375" style="102" customWidth="1"/>
    <col min="2" max="2" width="19.57421875" style="102" customWidth="1"/>
    <col min="3" max="3" width="17.7109375" style="102" bestFit="1" customWidth="1"/>
    <col min="4" max="4" width="18.8515625" style="102" customWidth="1"/>
    <col min="5" max="5" width="19.140625" style="102" customWidth="1"/>
    <col min="6" max="6" width="14.8515625" style="102" customWidth="1"/>
    <col min="7" max="16384" width="9.140625" style="102" customWidth="1"/>
  </cols>
  <sheetData>
    <row r="1" spans="1:6" ht="26.25" customHeight="1">
      <c r="A1" s="727"/>
      <c r="B1" s="613" t="s">
        <v>148</v>
      </c>
      <c r="C1" s="696"/>
      <c r="D1" s="697"/>
      <c r="E1" s="153" t="s">
        <v>203</v>
      </c>
      <c r="F1" s="281"/>
    </row>
    <row r="2" spans="1:6" ht="12.75" customHeight="1">
      <c r="A2" s="727"/>
      <c r="B2" s="698"/>
      <c r="C2" s="699"/>
      <c r="D2" s="700"/>
      <c r="E2" s="154" t="s">
        <v>204</v>
      </c>
      <c r="F2" s="282">
        <v>0</v>
      </c>
    </row>
    <row r="3" spans="1:6" ht="17.25" customHeight="1" thickBot="1">
      <c r="A3" s="728"/>
      <c r="B3" s="701"/>
      <c r="C3" s="702"/>
      <c r="D3" s="703"/>
      <c r="E3" s="155" t="s">
        <v>205</v>
      </c>
      <c r="F3" s="282">
        <v>0</v>
      </c>
    </row>
    <row r="4" spans="1:6" ht="21" customHeight="1">
      <c r="A4" s="392"/>
      <c r="B4" s="393"/>
      <c r="C4" s="393"/>
      <c r="D4" s="394"/>
      <c r="E4" s="395" t="str">
        <f>'خلا صه آناليز قيمت'!I5</f>
        <v>تاریخ تهیه:</v>
      </c>
      <c r="F4" s="280"/>
    </row>
    <row r="5" spans="1:6" s="10" customFormat="1" ht="21" customHeight="1">
      <c r="A5" s="396" t="s">
        <v>143</v>
      </c>
      <c r="B5" s="397"/>
      <c r="C5" s="397" t="s">
        <v>149</v>
      </c>
      <c r="D5" s="718"/>
      <c r="E5" s="718"/>
      <c r="F5" s="398"/>
    </row>
    <row r="6" spans="1:6" s="10" customFormat="1" ht="21" customHeight="1">
      <c r="A6" s="399"/>
      <c r="B6" s="265"/>
      <c r="C6" s="265"/>
      <c r="D6" s="400"/>
      <c r="E6" s="725" t="s">
        <v>233</v>
      </c>
      <c r="F6" s="726"/>
    </row>
    <row r="7" spans="1:6" s="10" customFormat="1" ht="21" customHeight="1">
      <c r="A7" s="401" t="s">
        <v>150</v>
      </c>
      <c r="B7" s="402" t="s">
        <v>225</v>
      </c>
      <c r="C7" s="402" t="s">
        <v>200</v>
      </c>
      <c r="D7" s="402" t="s">
        <v>201</v>
      </c>
      <c r="E7" s="403"/>
      <c r="F7" s="404"/>
    </row>
    <row r="8" spans="1:6" s="10" customFormat="1" ht="21" customHeight="1">
      <c r="A8" s="401" t="s">
        <v>151</v>
      </c>
      <c r="B8" s="402"/>
      <c r="C8" s="402"/>
      <c r="D8" s="402"/>
      <c r="E8" s="403"/>
      <c r="F8" s="404"/>
    </row>
    <row r="9" spans="1:6" s="10" customFormat="1" ht="21" customHeight="1">
      <c r="A9" s="396" t="s">
        <v>152</v>
      </c>
      <c r="B9" s="405"/>
      <c r="C9" s="390" t="s">
        <v>153</v>
      </c>
      <c r="D9" s="405"/>
      <c r="E9" s="403"/>
      <c r="F9" s="404"/>
    </row>
    <row r="10" spans="1:6" s="10" customFormat="1" ht="21.75" customHeight="1">
      <c r="A10" s="406" t="s">
        <v>177</v>
      </c>
      <c r="B10" s="720"/>
      <c r="C10" s="720"/>
      <c r="D10" s="403"/>
      <c r="E10" s="403"/>
      <c r="F10" s="404"/>
    </row>
    <row r="11" spans="1:6" ht="23.25" customHeight="1">
      <c r="A11" s="407" t="s">
        <v>10</v>
      </c>
      <c r="B11" s="721"/>
      <c r="C11" s="722"/>
      <c r="D11" s="408" t="s">
        <v>154</v>
      </c>
      <c r="E11" s="409"/>
      <c r="F11" s="410"/>
    </row>
    <row r="12" spans="1:6" ht="23.25" customHeight="1">
      <c r="A12" s="411"/>
      <c r="B12" s="278"/>
      <c r="C12" s="278"/>
      <c r="D12" s="412" t="s">
        <v>155</v>
      </c>
      <c r="E12" s="413"/>
      <c r="F12" s="410"/>
    </row>
    <row r="13" spans="1:6" ht="9.75" customHeight="1">
      <c r="A13" s="414"/>
      <c r="B13" s="415"/>
      <c r="C13" s="415"/>
      <c r="D13" s="415"/>
      <c r="E13" s="415"/>
      <c r="F13" s="416"/>
    </row>
    <row r="14" spans="1:6" ht="47.25" customHeight="1">
      <c r="A14" s="272" t="s">
        <v>156</v>
      </c>
      <c r="B14" s="273" t="s">
        <v>218</v>
      </c>
      <c r="C14" s="272" t="s">
        <v>157</v>
      </c>
      <c r="D14" s="272" t="s">
        <v>158</v>
      </c>
      <c r="E14" s="272" t="s">
        <v>159</v>
      </c>
      <c r="F14" s="272" t="s">
        <v>160</v>
      </c>
    </row>
    <row r="15" spans="1:6" ht="22.5">
      <c r="A15" s="132"/>
      <c r="B15" s="133"/>
      <c r="C15" s="104"/>
      <c r="D15" s="133"/>
      <c r="E15" s="134"/>
      <c r="F15" s="135" t="e">
        <f>E15/(D15*200)</f>
        <v>#DIV/0!</v>
      </c>
    </row>
    <row r="16" spans="1:6" ht="22.5">
      <c r="A16" s="132"/>
      <c r="B16" s="133"/>
      <c r="C16" s="104"/>
      <c r="D16" s="133"/>
      <c r="E16" s="134"/>
      <c r="F16" s="135" t="e">
        <f>E16/(E11)</f>
        <v>#DIV/0!</v>
      </c>
    </row>
    <row r="17" spans="1:6" ht="22.5">
      <c r="A17" s="132"/>
      <c r="B17" s="133"/>
      <c r="C17" s="104"/>
      <c r="D17" s="133"/>
      <c r="E17" s="134"/>
      <c r="F17" s="135" t="e">
        <f>E17/(E11)</f>
        <v>#DIV/0!</v>
      </c>
    </row>
    <row r="18" spans="1:6" ht="22.5">
      <c r="A18" s="12"/>
      <c r="B18" s="103"/>
      <c r="C18" s="103"/>
      <c r="D18" s="103"/>
      <c r="E18" s="300"/>
      <c r="F18" s="55"/>
    </row>
    <row r="19" spans="1:6" ht="22.5">
      <c r="A19" s="12"/>
      <c r="B19" s="103"/>
      <c r="C19" s="103"/>
      <c r="D19" s="103"/>
      <c r="E19" s="300"/>
      <c r="F19" s="55"/>
    </row>
    <row r="20" spans="1:6" ht="24.75">
      <c r="A20" s="719" t="s">
        <v>161</v>
      </c>
      <c r="B20" s="719"/>
      <c r="C20" s="719"/>
      <c r="D20" s="719"/>
      <c r="E20" s="361">
        <f>SUM(E15:E19)</f>
        <v>0</v>
      </c>
      <c r="F20" s="136" t="e">
        <f>SUM(F15:F19)</f>
        <v>#DIV/0!</v>
      </c>
    </row>
    <row r="21" spans="1:6" ht="24.75" customHeight="1">
      <c r="A21" s="274"/>
      <c r="B21" s="275"/>
      <c r="C21" s="275"/>
      <c r="D21" s="275"/>
      <c r="E21" s="275"/>
      <c r="F21" s="276"/>
    </row>
    <row r="22" spans="1:6" ht="24.75" customHeight="1">
      <c r="A22" s="277" t="s">
        <v>16</v>
      </c>
      <c r="B22" s="278"/>
      <c r="C22" s="278"/>
      <c r="D22" s="279" t="str">
        <f>'خلا صه آناليز قيمت'!$B$26</f>
        <v> تهيه كننده: </v>
      </c>
      <c r="E22" s="723">
        <f>'خلا صه آناليز قيمت'!$C$26</f>
        <v>0</v>
      </c>
      <c r="F22" s="724"/>
    </row>
    <row r="23" spans="1:6" ht="24.75" customHeight="1">
      <c r="A23" s="712"/>
      <c r="B23" s="713"/>
      <c r="C23" s="713"/>
      <c r="D23" s="713"/>
      <c r="E23" s="713"/>
      <c r="F23" s="714"/>
    </row>
    <row r="24" spans="1:6" ht="12.75">
      <c r="A24" s="712"/>
      <c r="B24" s="713"/>
      <c r="C24" s="713"/>
      <c r="D24" s="713"/>
      <c r="E24" s="713"/>
      <c r="F24" s="714"/>
    </row>
    <row r="25" spans="1:6" ht="12.75">
      <c r="A25" s="712"/>
      <c r="B25" s="713"/>
      <c r="C25" s="713"/>
      <c r="D25" s="713"/>
      <c r="E25" s="713"/>
      <c r="F25" s="714"/>
    </row>
    <row r="26" spans="1:6" ht="12.75">
      <c r="A26" s="715"/>
      <c r="B26" s="716"/>
      <c r="C26" s="716"/>
      <c r="D26" s="716"/>
      <c r="E26" s="716"/>
      <c r="F26" s="717"/>
    </row>
  </sheetData>
  <sheetProtection insertColumns="0" insertRows="0" deleteColumns="0" deleteRows="0"/>
  <mergeCells count="9">
    <mergeCell ref="B1:D3"/>
    <mergeCell ref="A23:F26"/>
    <mergeCell ref="D5:E5"/>
    <mergeCell ref="A20:D20"/>
    <mergeCell ref="B10:C10"/>
    <mergeCell ref="B11:C11"/>
    <mergeCell ref="E22:F22"/>
    <mergeCell ref="E6:F6"/>
    <mergeCell ref="A1:A3"/>
  </mergeCells>
  <printOptions horizontalCentered="1"/>
  <pageMargins left="0.15748031496062992" right="0.15748031496062992" top="0.3937007874015748" bottom="0.1968503937007874" header="0.5118110236220472" footer="0.5118110236220472"/>
  <pageSetup fitToHeight="1" fitToWidth="1" horizontalDpi="300" verticalDpi="300" orientation="landscape" paperSize="9" r:id="rId2"/>
  <headerFooter alignWithMargins="0">
    <oddFooter>&amp;L&amp;"Vivaldi,Italic"M.R.F.F&amp;Cصفحه &amp;P از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T27"/>
  <sheetViews>
    <sheetView rightToLeft="1" view="pageBreakPreview" zoomScaleSheetLayoutView="100" zoomScalePageLayoutView="0" workbookViewId="0" topLeftCell="A1">
      <selection activeCell="A17" sqref="A17"/>
    </sheetView>
  </sheetViews>
  <sheetFormatPr defaultColWidth="9.140625" defaultRowHeight="12.75"/>
  <cols>
    <col min="1" max="1" width="8.28125" style="22" customWidth="1"/>
    <col min="2" max="2" width="25.00390625" style="22" customWidth="1"/>
    <col min="3" max="3" width="23.00390625" style="22" customWidth="1"/>
    <col min="4" max="4" width="6.7109375" style="22" customWidth="1"/>
    <col min="5" max="5" width="9.00390625" style="22" customWidth="1"/>
    <col min="6" max="7" width="7.140625" style="22" customWidth="1"/>
    <col min="8" max="8" width="4.421875" style="22" customWidth="1"/>
    <col min="9" max="9" width="5.7109375" style="22" customWidth="1"/>
    <col min="10" max="10" width="5.57421875" style="22" customWidth="1"/>
    <col min="11" max="11" width="6.421875" style="22" customWidth="1"/>
    <col min="12" max="12" width="7.421875" style="22" customWidth="1"/>
    <col min="13" max="13" width="8.7109375" style="22" customWidth="1"/>
    <col min="14" max="14" width="9.28125" style="22" customWidth="1"/>
    <col min="15" max="15" width="7.421875" style="22" bestFit="1" customWidth="1"/>
    <col min="16" max="16" width="7.28125" style="22" customWidth="1"/>
    <col min="17" max="17" width="11.421875" style="22" customWidth="1"/>
    <col min="18" max="18" width="11.00390625" style="22" customWidth="1"/>
    <col min="19" max="19" width="12.421875" style="22" customWidth="1"/>
    <col min="20" max="20" width="11.28125" style="22" customWidth="1"/>
    <col min="21" max="22" width="9.140625" style="22" customWidth="1"/>
    <col min="23" max="23" width="5.28125" style="22" customWidth="1"/>
    <col min="24" max="16384" width="9.140625" style="22" customWidth="1"/>
  </cols>
  <sheetData>
    <row r="1" spans="1:20" ht="23.25" customHeight="1">
      <c r="A1" s="475"/>
      <c r="B1" s="476"/>
      <c r="C1" s="464" t="s">
        <v>135</v>
      </c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6"/>
      <c r="S1" s="339" t="s">
        <v>203</v>
      </c>
      <c r="T1" s="138"/>
    </row>
    <row r="2" spans="1:20" ht="23.25" customHeight="1">
      <c r="A2" s="477"/>
      <c r="B2" s="478"/>
      <c r="C2" s="467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9"/>
      <c r="S2" s="340" t="s">
        <v>204</v>
      </c>
      <c r="T2" s="139">
        <v>0</v>
      </c>
    </row>
    <row r="3" spans="1:20" s="53" customFormat="1" ht="19.5" customHeight="1" thickBot="1">
      <c r="A3" s="482"/>
      <c r="B3" s="483"/>
      <c r="C3" s="470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2"/>
      <c r="S3" s="341" t="s">
        <v>205</v>
      </c>
      <c r="T3" s="137">
        <v>0</v>
      </c>
    </row>
    <row r="4" spans="1:20" s="53" customFormat="1" ht="16.5" customHeight="1">
      <c r="A4" s="473" t="s">
        <v>177</v>
      </c>
      <c r="B4" s="473"/>
      <c r="C4" s="479"/>
      <c r="D4" s="479"/>
      <c r="E4" s="479"/>
      <c r="F4" s="479"/>
      <c r="G4" s="167"/>
      <c r="H4" s="485" t="s">
        <v>209</v>
      </c>
      <c r="I4" s="485"/>
      <c r="J4" s="485"/>
      <c r="K4" s="479"/>
      <c r="L4" s="479"/>
      <c r="M4" s="479"/>
      <c r="N4" s="479"/>
      <c r="O4" s="479"/>
      <c r="P4" s="479"/>
      <c r="Q4" s="167"/>
      <c r="R4" s="168"/>
      <c r="S4" s="332" t="s">
        <v>210</v>
      </c>
      <c r="T4" s="302"/>
    </row>
    <row r="5" spans="1:20" s="53" customFormat="1" ht="10.5" customHeight="1">
      <c r="A5" s="170"/>
      <c r="B5" s="330"/>
      <c r="C5" s="168"/>
      <c r="D5" s="168"/>
      <c r="E5" s="168"/>
      <c r="F5" s="168"/>
      <c r="G5" s="171"/>
      <c r="H5" s="169"/>
      <c r="I5" s="169"/>
      <c r="J5" s="169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s="53" customFormat="1" ht="16.5" customHeight="1">
      <c r="A6" s="484" t="s">
        <v>10</v>
      </c>
      <c r="B6" s="484"/>
      <c r="C6" s="479"/>
      <c r="D6" s="479"/>
      <c r="E6" s="479"/>
      <c r="F6" s="479"/>
      <c r="G6" s="169"/>
      <c r="H6" s="493" t="s">
        <v>143</v>
      </c>
      <c r="I6" s="493"/>
      <c r="J6" s="493"/>
      <c r="K6" s="486"/>
      <c r="L6" s="486"/>
      <c r="M6" s="486"/>
      <c r="N6" s="486"/>
      <c r="O6" s="486"/>
      <c r="P6" s="486"/>
      <c r="Q6" s="171"/>
      <c r="R6" s="171"/>
      <c r="S6" s="487" t="s">
        <v>224</v>
      </c>
      <c r="T6" s="487"/>
    </row>
    <row r="7" spans="1:20" s="53" customFormat="1" ht="18.75">
      <c r="A7" s="167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</row>
    <row r="8" spans="1:20" s="18" customFormat="1" ht="27" customHeight="1">
      <c r="A8" s="474" t="s">
        <v>0</v>
      </c>
      <c r="B8" s="474" t="s">
        <v>17</v>
      </c>
      <c r="C8" s="474" t="s">
        <v>18</v>
      </c>
      <c r="D8" s="474" t="s">
        <v>19</v>
      </c>
      <c r="E8" s="474" t="s">
        <v>20</v>
      </c>
      <c r="F8" s="474" t="s">
        <v>21</v>
      </c>
      <c r="G8" s="474"/>
      <c r="H8" s="491" t="s">
        <v>180</v>
      </c>
      <c r="I8" s="488" t="s">
        <v>181</v>
      </c>
      <c r="J8" s="489"/>
      <c r="K8" s="489"/>
      <c r="L8" s="490"/>
      <c r="M8" s="474" t="s">
        <v>26</v>
      </c>
      <c r="N8" s="474"/>
      <c r="O8" s="506" t="s">
        <v>27</v>
      </c>
      <c r="P8" s="507"/>
      <c r="Q8" s="508"/>
      <c r="R8" s="474" t="s">
        <v>31</v>
      </c>
      <c r="S8" s="504" t="s">
        <v>32</v>
      </c>
      <c r="T8" s="474" t="s">
        <v>33</v>
      </c>
    </row>
    <row r="9" spans="1:20" s="19" customFormat="1" ht="24" customHeight="1">
      <c r="A9" s="474"/>
      <c r="B9" s="474"/>
      <c r="C9" s="474"/>
      <c r="D9" s="474"/>
      <c r="E9" s="474"/>
      <c r="F9" s="72" t="s">
        <v>22</v>
      </c>
      <c r="G9" s="72" t="s">
        <v>23</v>
      </c>
      <c r="H9" s="500"/>
      <c r="I9" s="491" t="s">
        <v>193</v>
      </c>
      <c r="J9" s="480" t="s">
        <v>194</v>
      </c>
      <c r="K9" s="72" t="s">
        <v>24</v>
      </c>
      <c r="L9" s="72" t="s">
        <v>25</v>
      </c>
      <c r="M9" s="72" t="s">
        <v>24</v>
      </c>
      <c r="N9" s="72" t="s">
        <v>25</v>
      </c>
      <c r="O9" s="72" t="s">
        <v>28</v>
      </c>
      <c r="P9" s="72" t="s">
        <v>29</v>
      </c>
      <c r="Q9" s="72" t="s">
        <v>30</v>
      </c>
      <c r="R9" s="474"/>
      <c r="S9" s="505"/>
      <c r="T9" s="474"/>
    </row>
    <row r="10" spans="1:20" s="19" customFormat="1" ht="16.5" customHeight="1">
      <c r="A10" s="474"/>
      <c r="B10" s="474"/>
      <c r="C10" s="474"/>
      <c r="D10" s="474"/>
      <c r="E10" s="474"/>
      <c r="F10" s="72" t="s">
        <v>34</v>
      </c>
      <c r="G10" s="72" t="s">
        <v>35</v>
      </c>
      <c r="H10" s="492"/>
      <c r="I10" s="492"/>
      <c r="J10" s="481"/>
      <c r="K10" s="72" t="s">
        <v>36</v>
      </c>
      <c r="L10" s="72" t="s">
        <v>37</v>
      </c>
      <c r="M10" s="72" t="s">
        <v>38</v>
      </c>
      <c r="N10" s="72" t="s">
        <v>39</v>
      </c>
      <c r="O10" s="72" t="s">
        <v>40</v>
      </c>
      <c r="P10" s="72" t="s">
        <v>41</v>
      </c>
      <c r="Q10" s="72" t="s">
        <v>42</v>
      </c>
      <c r="R10" s="72" t="s">
        <v>43</v>
      </c>
      <c r="S10" s="72" t="s">
        <v>44</v>
      </c>
      <c r="T10" s="72" t="s">
        <v>45</v>
      </c>
    </row>
    <row r="11" spans="1:20" ht="25.5" customHeight="1">
      <c r="A11" s="349">
        <v>1</v>
      </c>
      <c r="B11" s="108"/>
      <c r="C11" s="319"/>
      <c r="D11" s="147"/>
      <c r="E11" s="118"/>
      <c r="F11" s="119"/>
      <c r="G11" s="119"/>
      <c r="H11" s="108"/>
      <c r="I11" s="120"/>
      <c r="J11" s="120"/>
      <c r="K11" s="121"/>
      <c r="L11" s="121"/>
      <c r="M11" s="108"/>
      <c r="N11" s="122"/>
      <c r="O11" s="123"/>
      <c r="P11" s="120"/>
      <c r="Q11" s="124"/>
      <c r="R11" s="346"/>
      <c r="S11" s="347"/>
      <c r="T11" s="346"/>
    </row>
    <row r="12" spans="1:20" ht="25.5" customHeight="1">
      <c r="A12" s="349">
        <v>2</v>
      </c>
      <c r="B12" s="108"/>
      <c r="C12" s="319"/>
      <c r="D12" s="23"/>
      <c r="E12" s="118"/>
      <c r="F12" s="108"/>
      <c r="G12" s="119"/>
      <c r="H12" s="105"/>
      <c r="I12" s="148"/>
      <c r="J12" s="148"/>
      <c r="K12" s="327"/>
      <c r="L12" s="327"/>
      <c r="M12" s="108"/>
      <c r="N12" s="122"/>
      <c r="O12" s="123"/>
      <c r="P12" s="120"/>
      <c r="Q12" s="124"/>
      <c r="R12" s="348"/>
      <c r="S12" s="347"/>
      <c r="T12" s="348"/>
    </row>
    <row r="13" spans="1:20" ht="25.5" customHeight="1">
      <c r="A13" s="349">
        <v>3</v>
      </c>
      <c r="B13" s="23"/>
      <c r="C13" s="319"/>
      <c r="D13" s="23"/>
      <c r="E13" s="118"/>
      <c r="F13" s="105"/>
      <c r="G13" s="105"/>
      <c r="H13" s="105"/>
      <c r="I13" s="148"/>
      <c r="J13" s="148"/>
      <c r="K13" s="145">
        <f>F13*J13</f>
        <v>0</v>
      </c>
      <c r="L13" s="145">
        <f>G13*K13</f>
        <v>0</v>
      </c>
      <c r="M13" s="105"/>
      <c r="N13" s="117">
        <f>G13*M13</f>
        <v>0</v>
      </c>
      <c r="O13" s="149">
        <f>+G13-F13</f>
        <v>0</v>
      </c>
      <c r="P13" s="148"/>
      <c r="Q13" s="117">
        <f>P13*O13</f>
        <v>0</v>
      </c>
      <c r="R13" s="117">
        <f>N13-Q13</f>
        <v>0</v>
      </c>
      <c r="S13" s="150"/>
      <c r="T13" s="117">
        <f>S13*R13</f>
        <v>0</v>
      </c>
    </row>
    <row r="14" spans="1:20" ht="25.5" customHeight="1">
      <c r="A14" s="349">
        <v>4</v>
      </c>
      <c r="B14" s="23"/>
      <c r="C14" s="30"/>
      <c r="D14" s="23"/>
      <c r="E14" s="23"/>
      <c r="F14" s="105"/>
      <c r="G14" s="105"/>
      <c r="H14" s="105"/>
      <c r="I14" s="148"/>
      <c r="J14" s="148"/>
      <c r="K14" s="145">
        <f aca="true" t="shared" si="0" ref="K14:K20">F14*J14</f>
        <v>0</v>
      </c>
      <c r="L14" s="145">
        <f aca="true" t="shared" si="1" ref="L14:L19">G14*K14</f>
        <v>0</v>
      </c>
      <c r="M14" s="105"/>
      <c r="N14" s="117">
        <f aca="true" t="shared" si="2" ref="N14:N20">G14*M14</f>
        <v>0</v>
      </c>
      <c r="O14" s="149">
        <f aca="true" t="shared" si="3" ref="O14:O20">+G14-F14</f>
        <v>0</v>
      </c>
      <c r="P14" s="148"/>
      <c r="Q14" s="117">
        <f aca="true" t="shared" si="4" ref="Q14:Q20">P14*O14</f>
        <v>0</v>
      </c>
      <c r="R14" s="117">
        <f aca="true" t="shared" si="5" ref="R14:R20">N14-Q14</f>
        <v>0</v>
      </c>
      <c r="S14" s="150"/>
      <c r="T14" s="117">
        <f aca="true" t="shared" si="6" ref="T14:T20">S14*R14</f>
        <v>0</v>
      </c>
    </row>
    <row r="15" spans="1:20" ht="25.5" customHeight="1">
      <c r="A15" s="349">
        <v>5</v>
      </c>
      <c r="B15" s="23"/>
      <c r="C15" s="30"/>
      <c r="D15" s="23"/>
      <c r="E15" s="23"/>
      <c r="F15" s="105"/>
      <c r="G15" s="105"/>
      <c r="H15" s="105"/>
      <c r="I15" s="148"/>
      <c r="J15" s="148"/>
      <c r="K15" s="145">
        <f t="shared" si="0"/>
        <v>0</v>
      </c>
      <c r="L15" s="145">
        <f t="shared" si="1"/>
        <v>0</v>
      </c>
      <c r="M15" s="105"/>
      <c r="N15" s="117">
        <f t="shared" si="2"/>
        <v>0</v>
      </c>
      <c r="O15" s="149">
        <f t="shared" si="3"/>
        <v>0</v>
      </c>
      <c r="P15" s="148"/>
      <c r="Q15" s="117">
        <f t="shared" si="4"/>
        <v>0</v>
      </c>
      <c r="R15" s="117">
        <f t="shared" si="5"/>
        <v>0</v>
      </c>
      <c r="S15" s="150"/>
      <c r="T15" s="117">
        <f t="shared" si="6"/>
        <v>0</v>
      </c>
    </row>
    <row r="16" spans="1:20" ht="25.5" customHeight="1">
      <c r="A16" s="349">
        <v>6</v>
      </c>
      <c r="B16" s="23"/>
      <c r="C16" s="30"/>
      <c r="D16" s="23"/>
      <c r="E16" s="23"/>
      <c r="F16" s="105"/>
      <c r="G16" s="105"/>
      <c r="H16" s="105"/>
      <c r="I16" s="148"/>
      <c r="J16" s="148"/>
      <c r="K16" s="145">
        <f t="shared" si="0"/>
        <v>0</v>
      </c>
      <c r="L16" s="145">
        <f t="shared" si="1"/>
        <v>0</v>
      </c>
      <c r="M16" s="105"/>
      <c r="N16" s="117">
        <f t="shared" si="2"/>
        <v>0</v>
      </c>
      <c r="O16" s="149">
        <f t="shared" si="3"/>
        <v>0</v>
      </c>
      <c r="P16" s="148"/>
      <c r="Q16" s="117">
        <f t="shared" si="4"/>
        <v>0</v>
      </c>
      <c r="R16" s="117">
        <f t="shared" si="5"/>
        <v>0</v>
      </c>
      <c r="S16" s="150"/>
      <c r="T16" s="117">
        <f t="shared" si="6"/>
        <v>0</v>
      </c>
    </row>
    <row r="17" spans="1:20" ht="25.5" customHeight="1">
      <c r="A17" s="349">
        <v>7</v>
      </c>
      <c r="B17" s="23"/>
      <c r="C17" s="30"/>
      <c r="D17" s="23"/>
      <c r="E17" s="23"/>
      <c r="F17" s="105"/>
      <c r="G17" s="105"/>
      <c r="H17" s="105"/>
      <c r="I17" s="148"/>
      <c r="J17" s="148"/>
      <c r="K17" s="145">
        <f t="shared" si="0"/>
        <v>0</v>
      </c>
      <c r="L17" s="145">
        <f t="shared" si="1"/>
        <v>0</v>
      </c>
      <c r="M17" s="105"/>
      <c r="N17" s="117">
        <f t="shared" si="2"/>
        <v>0</v>
      </c>
      <c r="O17" s="149">
        <f t="shared" si="3"/>
        <v>0</v>
      </c>
      <c r="P17" s="148"/>
      <c r="Q17" s="117">
        <f t="shared" si="4"/>
        <v>0</v>
      </c>
      <c r="R17" s="117">
        <f t="shared" si="5"/>
        <v>0</v>
      </c>
      <c r="S17" s="150"/>
      <c r="T17" s="117">
        <f t="shared" si="6"/>
        <v>0</v>
      </c>
    </row>
    <row r="18" spans="1:20" ht="25.5" customHeight="1">
      <c r="A18" s="349">
        <v>8</v>
      </c>
      <c r="B18" s="23"/>
      <c r="C18" s="30"/>
      <c r="D18" s="23"/>
      <c r="E18" s="23"/>
      <c r="F18" s="105"/>
      <c r="G18" s="105"/>
      <c r="H18" s="105"/>
      <c r="I18" s="148"/>
      <c r="J18" s="148"/>
      <c r="K18" s="145">
        <f t="shared" si="0"/>
        <v>0</v>
      </c>
      <c r="L18" s="145">
        <f t="shared" si="1"/>
        <v>0</v>
      </c>
      <c r="M18" s="105"/>
      <c r="N18" s="117">
        <f t="shared" si="2"/>
        <v>0</v>
      </c>
      <c r="O18" s="149">
        <f t="shared" si="3"/>
        <v>0</v>
      </c>
      <c r="P18" s="148"/>
      <c r="Q18" s="117">
        <f t="shared" si="4"/>
        <v>0</v>
      </c>
      <c r="R18" s="117">
        <f t="shared" si="5"/>
        <v>0</v>
      </c>
      <c r="S18" s="150"/>
      <c r="T18" s="117">
        <f t="shared" si="6"/>
        <v>0</v>
      </c>
    </row>
    <row r="19" spans="1:20" ht="25.5" customHeight="1">
      <c r="A19" s="349">
        <v>9</v>
      </c>
      <c r="B19" s="23"/>
      <c r="C19" s="30"/>
      <c r="D19" s="23"/>
      <c r="E19" s="23"/>
      <c r="F19" s="105"/>
      <c r="G19" s="105"/>
      <c r="H19" s="105"/>
      <c r="I19" s="148"/>
      <c r="J19" s="148"/>
      <c r="K19" s="145">
        <f t="shared" si="0"/>
        <v>0</v>
      </c>
      <c r="L19" s="145">
        <f t="shared" si="1"/>
        <v>0</v>
      </c>
      <c r="M19" s="105"/>
      <c r="N19" s="117">
        <f t="shared" si="2"/>
        <v>0</v>
      </c>
      <c r="O19" s="149">
        <f t="shared" si="3"/>
        <v>0</v>
      </c>
      <c r="P19" s="148"/>
      <c r="Q19" s="117">
        <f t="shared" si="4"/>
        <v>0</v>
      </c>
      <c r="R19" s="117">
        <f t="shared" si="5"/>
        <v>0</v>
      </c>
      <c r="S19" s="150"/>
      <c r="T19" s="117">
        <f t="shared" si="6"/>
        <v>0</v>
      </c>
    </row>
    <row r="20" spans="1:20" ht="25.5" customHeight="1">
      <c r="A20" s="349">
        <v>10</v>
      </c>
      <c r="B20" s="23"/>
      <c r="C20" s="30"/>
      <c r="D20" s="23"/>
      <c r="E20" s="23"/>
      <c r="F20" s="105"/>
      <c r="G20" s="105"/>
      <c r="H20" s="105"/>
      <c r="I20" s="148"/>
      <c r="J20" s="148"/>
      <c r="K20" s="145">
        <f t="shared" si="0"/>
        <v>0</v>
      </c>
      <c r="L20" s="145">
        <f>G20*K20</f>
        <v>0</v>
      </c>
      <c r="M20" s="105"/>
      <c r="N20" s="117">
        <f t="shared" si="2"/>
        <v>0</v>
      </c>
      <c r="O20" s="149">
        <f t="shared" si="3"/>
        <v>0</v>
      </c>
      <c r="P20" s="148"/>
      <c r="Q20" s="117">
        <f t="shared" si="4"/>
        <v>0</v>
      </c>
      <c r="R20" s="117">
        <f t="shared" si="5"/>
        <v>0</v>
      </c>
      <c r="S20" s="150"/>
      <c r="T20" s="117">
        <f t="shared" si="6"/>
        <v>0</v>
      </c>
    </row>
    <row r="21" spans="1:20" ht="25.5" customHeight="1">
      <c r="A21" s="164"/>
      <c r="B21" s="165"/>
      <c r="C21" s="166"/>
      <c r="D21" s="509" t="s">
        <v>47</v>
      </c>
      <c r="E21" s="509"/>
      <c r="F21" s="145"/>
      <c r="G21" s="145"/>
      <c r="H21" s="151"/>
      <c r="I21" s="151"/>
      <c r="J21" s="151"/>
      <c r="K21" s="151"/>
      <c r="L21" s="151"/>
      <c r="M21" s="151"/>
      <c r="N21" s="151"/>
      <c r="O21" s="145"/>
      <c r="P21" s="151"/>
      <c r="Q21" s="152"/>
      <c r="R21" s="145"/>
      <c r="S21" s="150"/>
      <c r="T21" s="122">
        <f>SUM(T11:T20)</f>
        <v>0</v>
      </c>
    </row>
    <row r="22" spans="1:20" s="53" customFormat="1" ht="27" customHeight="1">
      <c r="A22" s="503" t="s">
        <v>16</v>
      </c>
      <c r="B22" s="494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7"/>
      <c r="R22" s="157"/>
      <c r="S22" s="157"/>
      <c r="T22" s="158"/>
    </row>
    <row r="23" spans="1:20" s="53" customFormat="1" ht="26.25" customHeight="1">
      <c r="A23" s="496"/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  <c r="Q23" s="163" t="str">
        <f>'خلا صه آناليز قيمت'!$B$26</f>
        <v> تهيه كننده: </v>
      </c>
      <c r="R23" s="501">
        <f>'خلا صه آناليز قيمت'!$C$26</f>
        <v>0</v>
      </c>
      <c r="S23" s="501"/>
      <c r="T23" s="502"/>
    </row>
    <row r="24" spans="1:20" s="53" customFormat="1" ht="18.75" customHeight="1">
      <c r="A24" s="496"/>
      <c r="B24" s="497"/>
      <c r="C24" s="497"/>
      <c r="D24" s="497"/>
      <c r="E24" s="497"/>
      <c r="F24" s="497"/>
      <c r="G24" s="497"/>
      <c r="H24" s="497"/>
      <c r="I24" s="497"/>
      <c r="J24" s="497"/>
      <c r="K24" s="497"/>
      <c r="L24" s="497"/>
      <c r="M24" s="497"/>
      <c r="N24" s="497"/>
      <c r="O24" s="497"/>
      <c r="P24" s="497"/>
      <c r="Q24" s="494"/>
      <c r="R24" s="494"/>
      <c r="S24" s="494"/>
      <c r="T24" s="495"/>
    </row>
    <row r="25" spans="1:20" s="53" customFormat="1" ht="12.75">
      <c r="A25" s="496"/>
      <c r="B25" s="497"/>
      <c r="C25" s="497"/>
      <c r="D25" s="497"/>
      <c r="E25" s="497"/>
      <c r="F25" s="497"/>
      <c r="G25" s="497"/>
      <c r="H25" s="497"/>
      <c r="I25" s="497"/>
      <c r="J25" s="497"/>
      <c r="K25" s="497"/>
      <c r="L25" s="497"/>
      <c r="M25" s="497"/>
      <c r="N25" s="497"/>
      <c r="O25" s="497"/>
      <c r="P25" s="497"/>
      <c r="Q25" s="494" t="s">
        <v>48</v>
      </c>
      <c r="R25" s="494"/>
      <c r="S25" s="494"/>
      <c r="T25" s="495"/>
    </row>
    <row r="26" spans="1:20" s="53" customFormat="1" ht="12.75">
      <c r="A26" s="496"/>
      <c r="B26" s="497"/>
      <c r="C26" s="497"/>
      <c r="D26" s="497"/>
      <c r="E26" s="497"/>
      <c r="F26" s="497"/>
      <c r="G26" s="497"/>
      <c r="H26" s="497"/>
      <c r="I26" s="497"/>
      <c r="J26" s="497"/>
      <c r="K26" s="497"/>
      <c r="L26" s="497"/>
      <c r="M26" s="497"/>
      <c r="N26" s="497"/>
      <c r="O26" s="497"/>
      <c r="P26" s="497"/>
      <c r="Q26" s="159"/>
      <c r="R26" s="159"/>
      <c r="S26" s="159"/>
      <c r="T26" s="160"/>
    </row>
    <row r="27" spans="1:20" s="53" customFormat="1" ht="12.75">
      <c r="A27" s="498"/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161"/>
      <c r="R27" s="161"/>
      <c r="S27" s="161"/>
      <c r="T27" s="162"/>
    </row>
  </sheetData>
  <sheetProtection insertColumns="0" insertRows="0" deleteColumns="0" deleteRows="0"/>
  <mergeCells count="34">
    <mergeCell ref="R23:T23"/>
    <mergeCell ref="A22:B22"/>
    <mergeCell ref="S8:S9"/>
    <mergeCell ref="O8:Q8"/>
    <mergeCell ref="D21:E21"/>
    <mergeCell ref="E8:E10"/>
    <mergeCell ref="Q24:T24"/>
    <mergeCell ref="A23:P27"/>
    <mergeCell ref="Q25:T25"/>
    <mergeCell ref="F8:G8"/>
    <mergeCell ref="H8:H10"/>
    <mergeCell ref="T8:T9"/>
    <mergeCell ref="M8:N8"/>
    <mergeCell ref="D8:D10"/>
    <mergeCell ref="B8:B10"/>
    <mergeCell ref="R8:R9"/>
    <mergeCell ref="C4:F4"/>
    <mergeCell ref="K6:P6"/>
    <mergeCell ref="A8:A10"/>
    <mergeCell ref="S6:T6"/>
    <mergeCell ref="K4:P4"/>
    <mergeCell ref="I8:L8"/>
    <mergeCell ref="I9:I10"/>
    <mergeCell ref="H6:J6"/>
    <mergeCell ref="C1:R3"/>
    <mergeCell ref="A4:B4"/>
    <mergeCell ref="C8:C10"/>
    <mergeCell ref="A1:B2"/>
    <mergeCell ref="C6:F6"/>
    <mergeCell ref="J9:J10"/>
    <mergeCell ref="A3:B3"/>
    <mergeCell ref="A6:B6"/>
    <mergeCell ref="H4:J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2"/>
  <headerFooter alignWithMargins="0">
    <oddFooter>&amp;L&amp;"Vivaldi,Italic"&amp;7M.R.F.F&amp;Cصفحه &amp;P از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N25"/>
  <sheetViews>
    <sheetView rightToLeft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10.57421875" style="15" customWidth="1"/>
    <col min="2" max="2" width="23.140625" style="15" customWidth="1"/>
    <col min="3" max="3" width="9.57421875" style="15" customWidth="1"/>
    <col min="4" max="4" width="4.8515625" style="15" customWidth="1"/>
    <col min="5" max="5" width="7.00390625" style="15" bestFit="1" customWidth="1"/>
    <col min="6" max="6" width="5.7109375" style="15" customWidth="1"/>
    <col min="7" max="7" width="8.28125" style="15" customWidth="1"/>
    <col min="8" max="8" width="8.140625" style="15" bestFit="1" customWidth="1"/>
    <col min="9" max="12" width="12.57421875" style="15" customWidth="1"/>
    <col min="13" max="13" width="13.140625" style="15" customWidth="1"/>
    <col min="14" max="14" width="18.8515625" style="15" customWidth="1"/>
    <col min="15" max="16384" width="9.140625" style="15" customWidth="1"/>
  </cols>
  <sheetData>
    <row r="1" spans="1:14" ht="27.75" customHeight="1">
      <c r="A1" s="475"/>
      <c r="B1" s="476"/>
      <c r="C1" s="529" t="s">
        <v>56</v>
      </c>
      <c r="D1" s="530"/>
      <c r="E1" s="530"/>
      <c r="F1" s="530"/>
      <c r="G1" s="530"/>
      <c r="H1" s="530"/>
      <c r="I1" s="530"/>
      <c r="J1" s="530"/>
      <c r="K1" s="530"/>
      <c r="L1" s="531"/>
      <c r="M1" s="352" t="s">
        <v>203</v>
      </c>
      <c r="N1" s="172"/>
    </row>
    <row r="2" spans="1:14" s="14" customFormat="1" ht="24" customHeight="1">
      <c r="A2" s="477"/>
      <c r="B2" s="478"/>
      <c r="C2" s="532"/>
      <c r="D2" s="533"/>
      <c r="E2" s="533"/>
      <c r="F2" s="533"/>
      <c r="G2" s="533"/>
      <c r="H2" s="533"/>
      <c r="I2" s="533"/>
      <c r="J2" s="533"/>
      <c r="K2" s="533"/>
      <c r="L2" s="534"/>
      <c r="M2" s="353" t="s">
        <v>206</v>
      </c>
      <c r="N2" s="173">
        <v>0</v>
      </c>
    </row>
    <row r="3" spans="1:14" ht="18" customHeight="1" thickBot="1">
      <c r="A3" s="540"/>
      <c r="B3" s="541"/>
      <c r="C3" s="535"/>
      <c r="D3" s="536"/>
      <c r="E3" s="536"/>
      <c r="F3" s="536"/>
      <c r="G3" s="536"/>
      <c r="H3" s="536"/>
      <c r="I3" s="536"/>
      <c r="J3" s="536"/>
      <c r="K3" s="536"/>
      <c r="L3" s="537"/>
      <c r="M3" s="354" t="s">
        <v>207</v>
      </c>
      <c r="N3" s="174">
        <v>0</v>
      </c>
    </row>
    <row r="4" spans="1:14" s="14" customFormat="1" ht="15.75" customHeight="1">
      <c r="A4" s="368" t="s">
        <v>175</v>
      </c>
      <c r="B4" s="369"/>
      <c r="C4" s="370"/>
      <c r="D4" s="538" t="str">
        <f>'خلا صه آناليز قيمت'!$B$7</f>
        <v>  شرح قطعه:</v>
      </c>
      <c r="E4" s="538"/>
      <c r="F4" s="538"/>
      <c r="G4" s="538"/>
      <c r="H4" s="538"/>
      <c r="I4" s="538"/>
      <c r="J4" s="538"/>
      <c r="K4" s="538"/>
      <c r="L4" s="538"/>
      <c r="M4" s="370" t="str">
        <f>'خلا صه آناليز قيمت'!I5</f>
        <v>تاریخ تهیه:</v>
      </c>
      <c r="N4" s="330"/>
    </row>
    <row r="5" spans="1:14" s="14" customFormat="1" ht="11.25" customHeight="1">
      <c r="A5" s="175"/>
      <c r="B5" s="176"/>
      <c r="C5" s="177"/>
      <c r="D5" s="178"/>
      <c r="E5" s="178"/>
      <c r="F5" s="179"/>
      <c r="G5" s="179"/>
      <c r="H5" s="179"/>
      <c r="I5" s="179"/>
      <c r="J5" s="179"/>
      <c r="K5" s="179"/>
      <c r="L5" s="179"/>
      <c r="M5" s="180"/>
      <c r="N5" s="181"/>
    </row>
    <row r="6" spans="1:14" s="14" customFormat="1" ht="15.75" customHeight="1">
      <c r="A6" s="371" t="s">
        <v>176</v>
      </c>
      <c r="B6" s="236"/>
      <c r="C6" s="236"/>
      <c r="D6" s="518" t="str">
        <f>'خلا صه آناليز قيمت'!$D$7</f>
        <v>شماره فني : </v>
      </c>
      <c r="E6" s="518"/>
      <c r="F6" s="539"/>
      <c r="G6" s="539"/>
      <c r="H6" s="539"/>
      <c r="I6" s="539"/>
      <c r="J6" s="539"/>
      <c r="K6" s="539"/>
      <c r="L6" s="539"/>
      <c r="M6" s="519" t="s">
        <v>223</v>
      </c>
      <c r="N6" s="519"/>
    </row>
    <row r="7" spans="1:14" s="14" customFormat="1" ht="17.25" customHeight="1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 ht="34.5" customHeight="1">
      <c r="A8" s="492" t="s">
        <v>0</v>
      </c>
      <c r="B8" s="492" t="s">
        <v>49</v>
      </c>
      <c r="C8" s="492" t="s">
        <v>50</v>
      </c>
      <c r="D8" s="492" t="s">
        <v>20</v>
      </c>
      <c r="E8" s="492" t="s">
        <v>51</v>
      </c>
      <c r="F8" s="492" t="s">
        <v>180</v>
      </c>
      <c r="G8" s="520" t="s">
        <v>52</v>
      </c>
      <c r="H8" s="521"/>
      <c r="I8" s="521"/>
      <c r="J8" s="522"/>
      <c r="K8" s="492" t="s">
        <v>54</v>
      </c>
      <c r="L8" s="492"/>
      <c r="M8" s="492" t="s">
        <v>134</v>
      </c>
      <c r="N8" s="492" t="s">
        <v>55</v>
      </c>
    </row>
    <row r="9" spans="1:14" ht="15" customHeight="1">
      <c r="A9" s="474"/>
      <c r="B9" s="474"/>
      <c r="C9" s="474"/>
      <c r="D9" s="474"/>
      <c r="E9" s="474"/>
      <c r="F9" s="474"/>
      <c r="G9" s="75" t="s">
        <v>193</v>
      </c>
      <c r="H9" s="75" t="s">
        <v>194</v>
      </c>
      <c r="I9" s="75" t="s">
        <v>24</v>
      </c>
      <c r="J9" s="75" t="s">
        <v>53</v>
      </c>
      <c r="K9" s="75" t="s">
        <v>24</v>
      </c>
      <c r="L9" s="75" t="s">
        <v>53</v>
      </c>
      <c r="M9" s="474"/>
      <c r="N9" s="474"/>
    </row>
    <row r="10" spans="1:14" s="54" customFormat="1" ht="24.75" customHeight="1">
      <c r="A10" s="108">
        <v>1</v>
      </c>
      <c r="B10" s="105"/>
      <c r="C10" s="108"/>
      <c r="D10" s="108"/>
      <c r="E10" s="108"/>
      <c r="F10" s="120"/>
      <c r="G10" s="108"/>
      <c r="H10" s="108"/>
      <c r="I10" s="106">
        <v>0</v>
      </c>
      <c r="J10" s="327">
        <f>E10*I10</f>
        <v>0</v>
      </c>
      <c r="K10" s="106"/>
      <c r="L10" s="327">
        <f>E10*K10</f>
        <v>0</v>
      </c>
      <c r="M10" s="106"/>
      <c r="N10" s="327">
        <f>M10*(L10+J10)</f>
        <v>0</v>
      </c>
    </row>
    <row r="11" spans="1:14" s="54" customFormat="1" ht="24.75" customHeight="1">
      <c r="A11" s="108">
        <v>2</v>
      </c>
      <c r="B11" s="108"/>
      <c r="C11" s="108"/>
      <c r="D11" s="108"/>
      <c r="E11" s="108"/>
      <c r="F11" s="120"/>
      <c r="G11" s="108"/>
      <c r="H11" s="108"/>
      <c r="I11" s="106">
        <v>0</v>
      </c>
      <c r="J11" s="327">
        <f>E11*I11</f>
        <v>0</v>
      </c>
      <c r="K11" s="106"/>
      <c r="L11" s="327">
        <f>E11*K11</f>
        <v>0</v>
      </c>
      <c r="M11" s="106"/>
      <c r="N11" s="327">
        <f>M11*(L11+J11)</f>
        <v>0</v>
      </c>
    </row>
    <row r="12" spans="1:14" s="54" customFormat="1" ht="24.75" customHeight="1">
      <c r="A12" s="108">
        <v>3</v>
      </c>
      <c r="B12" s="108"/>
      <c r="C12" s="108"/>
      <c r="D12" s="108"/>
      <c r="E12" s="108"/>
      <c r="F12" s="120"/>
      <c r="G12" s="108"/>
      <c r="H12" s="108"/>
      <c r="I12" s="106">
        <v>0</v>
      </c>
      <c r="J12" s="327">
        <f>E12*I12</f>
        <v>0</v>
      </c>
      <c r="K12" s="106"/>
      <c r="L12" s="327">
        <f>E12*K12</f>
        <v>0</v>
      </c>
      <c r="M12" s="106"/>
      <c r="N12" s="327">
        <f>M12*(L12+J12)</f>
        <v>0</v>
      </c>
    </row>
    <row r="13" spans="1:14" s="54" customFormat="1" ht="24.75" customHeight="1">
      <c r="A13" s="108">
        <v>4</v>
      </c>
      <c r="B13" s="108"/>
      <c r="C13" s="108"/>
      <c r="D13" s="108"/>
      <c r="E13" s="108"/>
      <c r="F13" s="120"/>
      <c r="G13" s="108"/>
      <c r="H13" s="108"/>
      <c r="I13" s="106">
        <v>0</v>
      </c>
      <c r="J13" s="327">
        <f>E13*I13</f>
        <v>0</v>
      </c>
      <c r="K13" s="106"/>
      <c r="L13" s="327">
        <f>E13*K13</f>
        <v>0</v>
      </c>
      <c r="M13" s="106"/>
      <c r="N13" s="327">
        <f>M13*(L13+J13)</f>
        <v>0</v>
      </c>
    </row>
    <row r="14" spans="1:14" s="54" customFormat="1" ht="24.75" customHeight="1">
      <c r="A14" s="108">
        <v>5</v>
      </c>
      <c r="B14" s="108"/>
      <c r="C14" s="108"/>
      <c r="D14" s="108"/>
      <c r="E14" s="108"/>
      <c r="F14" s="120"/>
      <c r="G14" s="108"/>
      <c r="H14" s="108"/>
      <c r="I14" s="106">
        <v>0</v>
      </c>
      <c r="J14" s="327">
        <f aca="true" t="shared" si="0" ref="J14:J19">E14*I14</f>
        <v>0</v>
      </c>
      <c r="K14" s="106"/>
      <c r="L14" s="327">
        <f aca="true" t="shared" si="1" ref="L14:L19">E14*K14</f>
        <v>0</v>
      </c>
      <c r="M14" s="106"/>
      <c r="N14" s="327">
        <f aca="true" t="shared" si="2" ref="N14:N19">M14*(L14+J14)</f>
        <v>0</v>
      </c>
    </row>
    <row r="15" spans="1:14" s="54" customFormat="1" ht="24.75" customHeight="1">
      <c r="A15" s="108">
        <v>6</v>
      </c>
      <c r="B15" s="108"/>
      <c r="C15" s="108"/>
      <c r="D15" s="108"/>
      <c r="E15" s="108"/>
      <c r="F15" s="120"/>
      <c r="G15" s="108"/>
      <c r="H15" s="108"/>
      <c r="I15" s="106">
        <v>0</v>
      </c>
      <c r="J15" s="327">
        <f t="shared" si="0"/>
        <v>0</v>
      </c>
      <c r="K15" s="106"/>
      <c r="L15" s="327">
        <f t="shared" si="1"/>
        <v>0</v>
      </c>
      <c r="M15" s="106"/>
      <c r="N15" s="327">
        <f t="shared" si="2"/>
        <v>0</v>
      </c>
    </row>
    <row r="16" spans="1:14" s="54" customFormat="1" ht="24.75" customHeight="1">
      <c r="A16" s="108">
        <v>7</v>
      </c>
      <c r="B16" s="108"/>
      <c r="C16" s="108"/>
      <c r="D16" s="108"/>
      <c r="E16" s="108"/>
      <c r="F16" s="120"/>
      <c r="G16" s="108"/>
      <c r="H16" s="108"/>
      <c r="I16" s="106">
        <v>0</v>
      </c>
      <c r="J16" s="327">
        <f t="shared" si="0"/>
        <v>0</v>
      </c>
      <c r="K16" s="106"/>
      <c r="L16" s="327">
        <f t="shared" si="1"/>
        <v>0</v>
      </c>
      <c r="M16" s="106"/>
      <c r="N16" s="327">
        <f t="shared" si="2"/>
        <v>0</v>
      </c>
    </row>
    <row r="17" spans="1:14" s="54" customFormat="1" ht="24.75" customHeight="1">
      <c r="A17" s="108">
        <v>8</v>
      </c>
      <c r="B17" s="108"/>
      <c r="C17" s="108"/>
      <c r="D17" s="108"/>
      <c r="E17" s="108"/>
      <c r="F17" s="120"/>
      <c r="G17" s="108"/>
      <c r="H17" s="108"/>
      <c r="I17" s="106">
        <v>0</v>
      </c>
      <c r="J17" s="327">
        <f t="shared" si="0"/>
        <v>0</v>
      </c>
      <c r="K17" s="106"/>
      <c r="L17" s="327">
        <f t="shared" si="1"/>
        <v>0</v>
      </c>
      <c r="M17" s="106"/>
      <c r="N17" s="327">
        <f t="shared" si="2"/>
        <v>0</v>
      </c>
    </row>
    <row r="18" spans="1:14" s="54" customFormat="1" ht="24.75" customHeight="1">
      <c r="A18" s="108">
        <v>9</v>
      </c>
      <c r="B18" s="108"/>
      <c r="C18" s="108"/>
      <c r="D18" s="108"/>
      <c r="E18" s="108"/>
      <c r="F18" s="120"/>
      <c r="G18" s="108"/>
      <c r="H18" s="108"/>
      <c r="I18" s="106">
        <v>0</v>
      </c>
      <c r="J18" s="327">
        <f t="shared" si="0"/>
        <v>0</v>
      </c>
      <c r="K18" s="106"/>
      <c r="L18" s="327">
        <f t="shared" si="1"/>
        <v>0</v>
      </c>
      <c r="M18" s="106"/>
      <c r="N18" s="327">
        <f t="shared" si="2"/>
        <v>0</v>
      </c>
    </row>
    <row r="19" spans="1:14" s="54" customFormat="1" ht="24.75" customHeight="1">
      <c r="A19" s="108">
        <v>10</v>
      </c>
      <c r="B19" s="108"/>
      <c r="C19" s="108"/>
      <c r="D19" s="108"/>
      <c r="E19" s="108"/>
      <c r="F19" s="120"/>
      <c r="G19" s="108"/>
      <c r="H19" s="108"/>
      <c r="I19" s="106">
        <v>0</v>
      </c>
      <c r="J19" s="327">
        <f t="shared" si="0"/>
        <v>0</v>
      </c>
      <c r="K19" s="106"/>
      <c r="L19" s="327">
        <f t="shared" si="1"/>
        <v>0</v>
      </c>
      <c r="M19" s="106"/>
      <c r="N19" s="327">
        <f t="shared" si="2"/>
        <v>0</v>
      </c>
    </row>
    <row r="20" spans="1:14" s="54" customFormat="1" ht="24.75" customHeight="1">
      <c r="A20" s="525" t="s">
        <v>16</v>
      </c>
      <c r="B20" s="526"/>
      <c r="C20" s="114"/>
      <c r="D20" s="114"/>
      <c r="E20" s="516" t="s">
        <v>47</v>
      </c>
      <c r="F20" s="517"/>
      <c r="G20" s="350"/>
      <c r="H20" s="350"/>
      <c r="I20" s="351"/>
      <c r="J20" s="327"/>
      <c r="K20" s="351"/>
      <c r="L20" s="327"/>
      <c r="M20" s="351"/>
      <c r="N20" s="327">
        <f>SUM(N10:N19)</f>
        <v>0</v>
      </c>
    </row>
    <row r="21" spans="1:14" s="14" customFormat="1" ht="19.5" customHeight="1">
      <c r="A21" s="512"/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27"/>
      <c r="N21" s="528"/>
    </row>
    <row r="22" spans="1:14" s="14" customFormat="1" ht="19.5" customHeight="1">
      <c r="A22" s="512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180" t="str">
        <f>'خلا صه آناليز قيمت'!$B$26</f>
        <v> تهيه كننده: </v>
      </c>
      <c r="N22" s="182">
        <f>'خلا صه آناليز قيمت'!$C$26</f>
        <v>0</v>
      </c>
    </row>
    <row r="23" spans="1:14" s="14" customFormat="1" ht="19.5" customHeight="1">
      <c r="A23" s="512"/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0"/>
      <c r="N23" s="511"/>
    </row>
    <row r="24" spans="1:14" s="14" customFormat="1" ht="19.5" customHeight="1">
      <c r="A24" s="512"/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0" t="s">
        <v>48</v>
      </c>
      <c r="N24" s="511"/>
    </row>
    <row r="25" spans="1:14" s="14" customFormat="1" ht="11.25">
      <c r="A25" s="514"/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23"/>
      <c r="N25" s="524"/>
    </row>
  </sheetData>
  <sheetProtection insertColumns="0" insertRows="0" deleteColumns="0" deleteRows="0"/>
  <mergeCells count="24">
    <mergeCell ref="C1:L3"/>
    <mergeCell ref="B8:B9"/>
    <mergeCell ref="A8:A9"/>
    <mergeCell ref="C8:C9"/>
    <mergeCell ref="D4:E4"/>
    <mergeCell ref="F4:L4"/>
    <mergeCell ref="F6:L6"/>
    <mergeCell ref="A1:B3"/>
    <mergeCell ref="A20:B20"/>
    <mergeCell ref="D8:D9"/>
    <mergeCell ref="M21:N21"/>
    <mergeCell ref="M8:M9"/>
    <mergeCell ref="F8:F9"/>
    <mergeCell ref="N8:N9"/>
    <mergeCell ref="M23:N23"/>
    <mergeCell ref="A21:L25"/>
    <mergeCell ref="E20:F20"/>
    <mergeCell ref="D6:E6"/>
    <mergeCell ref="M6:N6"/>
    <mergeCell ref="G8:J8"/>
    <mergeCell ref="M25:N25"/>
    <mergeCell ref="E8:E9"/>
    <mergeCell ref="K8:L8"/>
    <mergeCell ref="M24:N2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scale="89" r:id="rId2"/>
  <headerFooter alignWithMargins="0">
    <oddFooter>&amp;L&amp;"Vivaldi,Italic"M.R.F.F&amp;Cصفحه &amp;P از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N23"/>
  <sheetViews>
    <sheetView rightToLeft="1" view="pageBreakPreview" zoomScaleSheetLayoutView="100" zoomScalePageLayoutView="0" workbookViewId="0" topLeftCell="A2">
      <selection activeCell="C12" sqref="C12"/>
    </sheetView>
  </sheetViews>
  <sheetFormatPr defaultColWidth="9.140625" defaultRowHeight="12.75"/>
  <cols>
    <col min="1" max="1" width="9.421875" style="15" customWidth="1"/>
    <col min="2" max="2" width="22.421875" style="15" customWidth="1"/>
    <col min="3" max="3" width="10.00390625" style="15" customWidth="1"/>
    <col min="4" max="4" width="23.421875" style="15" customWidth="1"/>
    <col min="5" max="5" width="7.421875" style="15" customWidth="1"/>
    <col min="6" max="6" width="7.00390625" style="15" customWidth="1"/>
    <col min="7" max="7" width="12.00390625" style="15" customWidth="1"/>
    <col min="8" max="8" width="9.7109375" style="15" customWidth="1"/>
    <col min="9" max="11" width="12.57421875" style="15" customWidth="1"/>
    <col min="12" max="12" width="11.28125" style="15" customWidth="1"/>
    <col min="13" max="13" width="16.28125" style="15" customWidth="1"/>
    <col min="14" max="16384" width="9.140625" style="15" customWidth="1"/>
  </cols>
  <sheetData>
    <row r="1" spans="1:13" s="14" customFormat="1" ht="23.25" customHeight="1">
      <c r="A1" s="475"/>
      <c r="B1" s="476"/>
      <c r="C1" s="554" t="s">
        <v>195</v>
      </c>
      <c r="D1" s="555"/>
      <c r="E1" s="555"/>
      <c r="F1" s="555"/>
      <c r="G1" s="555"/>
      <c r="H1" s="555"/>
      <c r="I1" s="555"/>
      <c r="J1" s="555"/>
      <c r="K1" s="556"/>
      <c r="L1" s="76" t="s">
        <v>203</v>
      </c>
      <c r="M1" s="77"/>
    </row>
    <row r="2" spans="1:13" s="14" customFormat="1" ht="18.75" customHeight="1">
      <c r="A2" s="477"/>
      <c r="B2" s="478"/>
      <c r="C2" s="557"/>
      <c r="D2" s="557"/>
      <c r="E2" s="557"/>
      <c r="F2" s="557"/>
      <c r="G2" s="557"/>
      <c r="H2" s="557"/>
      <c r="I2" s="557"/>
      <c r="J2" s="557"/>
      <c r="K2" s="558"/>
      <c r="L2" s="78" t="s">
        <v>206</v>
      </c>
      <c r="M2" s="79">
        <v>0</v>
      </c>
    </row>
    <row r="3" spans="1:13" s="14" customFormat="1" ht="25.5" customHeight="1" thickBot="1">
      <c r="A3" s="540"/>
      <c r="B3" s="541"/>
      <c r="C3" s="559"/>
      <c r="D3" s="559"/>
      <c r="E3" s="559"/>
      <c r="F3" s="559"/>
      <c r="G3" s="559"/>
      <c r="H3" s="559"/>
      <c r="I3" s="559"/>
      <c r="J3" s="559"/>
      <c r="K3" s="560"/>
      <c r="L3" s="80" t="s">
        <v>207</v>
      </c>
      <c r="M3" s="81">
        <v>0</v>
      </c>
    </row>
    <row r="4" spans="1:13" s="14" customFormat="1" ht="18.75" customHeight="1">
      <c r="A4" s="373" t="s">
        <v>214</v>
      </c>
      <c r="B4" s="330"/>
      <c r="C4" s="373"/>
      <c r="D4" s="373"/>
      <c r="E4" s="562" t="str">
        <f>'خلا صه آناليز قيمت'!$B$7</f>
        <v>  شرح قطعه:</v>
      </c>
      <c r="F4" s="562"/>
      <c r="G4" s="473"/>
      <c r="H4" s="473"/>
      <c r="I4" s="473"/>
      <c r="J4" s="473"/>
      <c r="K4" s="473"/>
      <c r="L4" s="373" t="s">
        <v>46</v>
      </c>
      <c r="M4" s="302"/>
    </row>
    <row r="5" spans="1:13" s="14" customFormat="1" ht="14.25" customHeight="1">
      <c r="A5" s="197"/>
      <c r="B5" s="334"/>
      <c r="C5" s="197"/>
      <c r="D5" s="197"/>
      <c r="E5" s="335"/>
      <c r="F5" s="335"/>
      <c r="G5" s="331"/>
      <c r="H5" s="331"/>
      <c r="I5" s="331"/>
      <c r="J5" s="331"/>
      <c r="K5" s="331"/>
      <c r="L5" s="197"/>
      <c r="M5" s="330"/>
    </row>
    <row r="6" spans="1:14" ht="16.5" customHeight="1">
      <c r="A6" s="372" t="s">
        <v>215</v>
      </c>
      <c r="B6" s="372"/>
      <c r="C6" s="372"/>
      <c r="D6" s="372"/>
      <c r="E6" s="553" t="str">
        <f>'خلا صه آناليز قيمت'!$D$7</f>
        <v>شماره فني : </v>
      </c>
      <c r="F6" s="553"/>
      <c r="G6" s="561"/>
      <c r="H6" s="561"/>
      <c r="I6" s="561"/>
      <c r="J6" s="561"/>
      <c r="K6" s="561"/>
      <c r="L6" s="479" t="s">
        <v>222</v>
      </c>
      <c r="M6" s="479"/>
      <c r="N6" s="14"/>
    </row>
    <row r="7" spans="1:13" ht="21.75" customHeight="1">
      <c r="A7" s="474" t="s">
        <v>0</v>
      </c>
      <c r="B7" s="474" t="s">
        <v>17</v>
      </c>
      <c r="C7" s="474" t="s">
        <v>50</v>
      </c>
      <c r="D7" s="491" t="s">
        <v>198</v>
      </c>
      <c r="E7" s="474" t="s">
        <v>20</v>
      </c>
      <c r="F7" s="474" t="s">
        <v>51</v>
      </c>
      <c r="G7" s="474" t="s">
        <v>172</v>
      </c>
      <c r="H7" s="474" t="s">
        <v>52</v>
      </c>
      <c r="I7" s="474"/>
      <c r="J7" s="474" t="s">
        <v>54</v>
      </c>
      <c r="K7" s="474"/>
      <c r="L7" s="474" t="s">
        <v>134</v>
      </c>
      <c r="M7" s="474" t="s">
        <v>197</v>
      </c>
    </row>
    <row r="8" spans="1:13" ht="21.75" customHeight="1">
      <c r="A8" s="474"/>
      <c r="B8" s="474"/>
      <c r="C8" s="474"/>
      <c r="D8" s="492"/>
      <c r="E8" s="474"/>
      <c r="F8" s="474"/>
      <c r="G8" s="474"/>
      <c r="H8" s="75" t="s">
        <v>24</v>
      </c>
      <c r="I8" s="75" t="s">
        <v>53</v>
      </c>
      <c r="J8" s="75" t="s">
        <v>24</v>
      </c>
      <c r="K8" s="75" t="s">
        <v>53</v>
      </c>
      <c r="L8" s="474"/>
      <c r="M8" s="474"/>
    </row>
    <row r="9" spans="1:13" ht="21.75" customHeight="1">
      <c r="A9" s="108"/>
      <c r="B9" s="108"/>
      <c r="C9" s="325"/>
      <c r="D9" s="106"/>
      <c r="E9" s="106"/>
      <c r="F9" s="106"/>
      <c r="G9" s="106"/>
      <c r="H9" s="325"/>
      <c r="I9" s="121"/>
      <c r="J9" s="108"/>
      <c r="K9" s="121"/>
      <c r="L9" s="108"/>
      <c r="M9" s="121"/>
    </row>
    <row r="10" spans="1:13" ht="21.75" customHeight="1">
      <c r="A10" s="108"/>
      <c r="B10" s="23"/>
      <c r="C10" s="17"/>
      <c r="D10" s="323"/>
      <c r="E10" s="108"/>
      <c r="F10" s="108"/>
      <c r="G10" s="108"/>
      <c r="H10" s="17"/>
      <c r="I10" s="121">
        <f>F10*H10</f>
        <v>0</v>
      </c>
      <c r="J10" s="108"/>
      <c r="K10" s="121">
        <f>F10*J10</f>
        <v>0</v>
      </c>
      <c r="L10" s="108"/>
      <c r="M10" s="121">
        <f>L10*(K10+I10)</f>
        <v>0</v>
      </c>
    </row>
    <row r="11" spans="1:13" ht="21.75" customHeight="1">
      <c r="A11" s="17"/>
      <c r="B11" s="108"/>
      <c r="C11" s="325"/>
      <c r="D11" s="106"/>
      <c r="E11" s="106"/>
      <c r="F11" s="106"/>
      <c r="G11" s="106"/>
      <c r="H11" s="325"/>
      <c r="I11" s="121">
        <f>F11*H11</f>
        <v>0</v>
      </c>
      <c r="J11" s="108"/>
      <c r="K11" s="121">
        <f>F11*J11</f>
        <v>0</v>
      </c>
      <c r="L11" s="108"/>
      <c r="M11" s="121">
        <f>L11*(K11+I11)</f>
        <v>0</v>
      </c>
    </row>
    <row r="12" spans="1:13" ht="21.75" customHeight="1">
      <c r="A12" s="17"/>
      <c r="B12" s="17"/>
      <c r="C12" s="17"/>
      <c r="D12" s="17"/>
      <c r="E12" s="17"/>
      <c r="F12" s="17"/>
      <c r="G12" s="17"/>
      <c r="H12" s="17"/>
      <c r="I12" s="121">
        <f aca="true" t="shared" si="0" ref="I12:I19">F12*H12</f>
        <v>0</v>
      </c>
      <c r="J12" s="108"/>
      <c r="K12" s="121">
        <f aca="true" t="shared" si="1" ref="K12:K19">F12*J12</f>
        <v>0</v>
      </c>
      <c r="L12" s="108"/>
      <c r="M12" s="121">
        <f aca="true" t="shared" si="2" ref="M12:M19">L12*(K12+I12)</f>
        <v>0</v>
      </c>
    </row>
    <row r="13" spans="1:13" ht="21.75" customHeight="1">
      <c r="A13" s="17"/>
      <c r="B13" s="17"/>
      <c r="C13" s="17"/>
      <c r="D13" s="17"/>
      <c r="E13" s="17"/>
      <c r="F13" s="17"/>
      <c r="G13" s="17"/>
      <c r="H13" s="17"/>
      <c r="I13" s="121">
        <f t="shared" si="0"/>
        <v>0</v>
      </c>
      <c r="J13" s="108"/>
      <c r="K13" s="121">
        <f t="shared" si="1"/>
        <v>0</v>
      </c>
      <c r="L13" s="108"/>
      <c r="M13" s="121">
        <f t="shared" si="2"/>
        <v>0</v>
      </c>
    </row>
    <row r="14" spans="1:13" ht="21.75" customHeight="1">
      <c r="A14" s="17"/>
      <c r="B14" s="17"/>
      <c r="C14" s="17"/>
      <c r="D14" s="17"/>
      <c r="E14" s="17"/>
      <c r="F14" s="17"/>
      <c r="G14" s="17"/>
      <c r="H14" s="17"/>
      <c r="I14" s="121">
        <f t="shared" si="0"/>
        <v>0</v>
      </c>
      <c r="J14" s="108"/>
      <c r="K14" s="121">
        <f t="shared" si="1"/>
        <v>0</v>
      </c>
      <c r="L14" s="108"/>
      <c r="M14" s="121">
        <f t="shared" si="2"/>
        <v>0</v>
      </c>
    </row>
    <row r="15" spans="1:13" ht="21.75" customHeight="1">
      <c r="A15" s="17"/>
      <c r="B15" s="17"/>
      <c r="C15" s="17"/>
      <c r="D15" s="17"/>
      <c r="E15" s="17"/>
      <c r="F15" s="17"/>
      <c r="G15" s="17"/>
      <c r="H15" s="17"/>
      <c r="I15" s="121">
        <f t="shared" si="0"/>
        <v>0</v>
      </c>
      <c r="J15" s="108"/>
      <c r="K15" s="121">
        <f t="shared" si="1"/>
        <v>0</v>
      </c>
      <c r="L15" s="108"/>
      <c r="M15" s="121">
        <f t="shared" si="2"/>
        <v>0</v>
      </c>
    </row>
    <row r="16" spans="1:13" ht="21.75" customHeight="1">
      <c r="A16" s="17"/>
      <c r="B16" s="17"/>
      <c r="C16" s="17"/>
      <c r="D16" s="17"/>
      <c r="E16" s="17"/>
      <c r="F16" s="17"/>
      <c r="G16" s="17"/>
      <c r="H16" s="17"/>
      <c r="I16" s="121">
        <f t="shared" si="0"/>
        <v>0</v>
      </c>
      <c r="J16" s="108"/>
      <c r="K16" s="121">
        <f t="shared" si="1"/>
        <v>0</v>
      </c>
      <c r="L16" s="108"/>
      <c r="M16" s="121">
        <f t="shared" si="2"/>
        <v>0</v>
      </c>
    </row>
    <row r="17" spans="1:13" ht="24" customHeight="1">
      <c r="A17" s="17"/>
      <c r="B17" s="17"/>
      <c r="C17" s="17"/>
      <c r="D17" s="17"/>
      <c r="E17" s="17"/>
      <c r="F17" s="17"/>
      <c r="G17" s="17"/>
      <c r="H17" s="17"/>
      <c r="I17" s="121">
        <f t="shared" si="0"/>
        <v>0</v>
      </c>
      <c r="J17" s="108"/>
      <c r="K17" s="121">
        <f t="shared" si="1"/>
        <v>0</v>
      </c>
      <c r="L17" s="108"/>
      <c r="M17" s="121">
        <f t="shared" si="2"/>
        <v>0</v>
      </c>
    </row>
    <row r="18" spans="1:13" ht="19.5" customHeight="1">
      <c r="A18" s="17"/>
      <c r="B18" s="17"/>
      <c r="C18" s="17"/>
      <c r="D18" s="17"/>
      <c r="E18" s="17"/>
      <c r="F18" s="17"/>
      <c r="G18" s="17"/>
      <c r="H18" s="17"/>
      <c r="I18" s="121">
        <f t="shared" si="0"/>
        <v>0</v>
      </c>
      <c r="J18" s="108"/>
      <c r="K18" s="121">
        <f t="shared" si="1"/>
        <v>0</v>
      </c>
      <c r="L18" s="108"/>
      <c r="M18" s="121">
        <f t="shared" si="2"/>
        <v>0</v>
      </c>
    </row>
    <row r="19" spans="1:13" ht="19.5" customHeight="1">
      <c r="A19" s="17"/>
      <c r="B19" s="17"/>
      <c r="C19" s="17"/>
      <c r="D19" s="17"/>
      <c r="E19" s="17"/>
      <c r="F19" s="17"/>
      <c r="G19" s="17"/>
      <c r="H19" s="17"/>
      <c r="I19" s="121">
        <f t="shared" si="0"/>
        <v>0</v>
      </c>
      <c r="J19" s="108"/>
      <c r="K19" s="121">
        <f t="shared" si="1"/>
        <v>0</v>
      </c>
      <c r="L19" s="108"/>
      <c r="M19" s="121">
        <f t="shared" si="2"/>
        <v>0</v>
      </c>
    </row>
    <row r="20" spans="1:13" ht="39" customHeight="1">
      <c r="A20" s="549" t="s">
        <v>16</v>
      </c>
      <c r="B20" s="550"/>
      <c r="C20" s="220"/>
      <c r="D20" s="220"/>
      <c r="E20" s="220"/>
      <c r="F20" s="551" t="s">
        <v>47</v>
      </c>
      <c r="G20" s="552"/>
      <c r="H20" s="27"/>
      <c r="I20" s="121">
        <f>SUM(I9:I19)</f>
        <v>0</v>
      </c>
      <c r="J20" s="321"/>
      <c r="K20" s="121">
        <f>SUM(K9:K19)</f>
        <v>0</v>
      </c>
      <c r="L20" s="321"/>
      <c r="M20" s="322">
        <f>SUM(M9:M19)</f>
        <v>0</v>
      </c>
    </row>
    <row r="21" spans="1:14" s="14" customFormat="1" ht="18" customHeight="1">
      <c r="A21" s="546"/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179" t="str">
        <f>'خلا صه آناليز قيمت'!$B$26</f>
        <v> تهيه كننده: </v>
      </c>
      <c r="M21" s="182">
        <f>'خلا صه آناليز قيمت'!$C$26</f>
        <v>0</v>
      </c>
      <c r="N21" s="15"/>
    </row>
    <row r="22" spans="1:14" s="14" customFormat="1" ht="16.5" customHeight="1">
      <c r="A22" s="546"/>
      <c r="B22" s="547"/>
      <c r="C22" s="547"/>
      <c r="D22" s="547"/>
      <c r="E22" s="547"/>
      <c r="F22" s="547"/>
      <c r="G22" s="547"/>
      <c r="H22" s="547"/>
      <c r="I22" s="547"/>
      <c r="J22" s="547"/>
      <c r="K22" s="547"/>
      <c r="L22" s="542" t="s">
        <v>48</v>
      </c>
      <c r="M22" s="543"/>
      <c r="N22" s="15"/>
    </row>
    <row r="23" spans="1:14" s="14" customFormat="1" ht="21.75" customHeight="1">
      <c r="A23" s="548"/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5"/>
      <c r="N23" s="15"/>
    </row>
  </sheetData>
  <sheetProtection insertColumns="0" insertRows="0" deleteColumns="0" deleteRows="0"/>
  <mergeCells count="23">
    <mergeCell ref="C1:K3"/>
    <mergeCell ref="G6:K6"/>
    <mergeCell ref="A7:A8"/>
    <mergeCell ref="B7:B8"/>
    <mergeCell ref="C7:C8"/>
    <mergeCell ref="E4:F4"/>
    <mergeCell ref="A1:B3"/>
    <mergeCell ref="M7:M8"/>
    <mergeCell ref="G4:K4"/>
    <mergeCell ref="E6:F6"/>
    <mergeCell ref="H7:I7"/>
    <mergeCell ref="E7:E8"/>
    <mergeCell ref="F7:F8"/>
    <mergeCell ref="L22:M22"/>
    <mergeCell ref="L23:M23"/>
    <mergeCell ref="A21:K23"/>
    <mergeCell ref="L6:M6"/>
    <mergeCell ref="A20:B20"/>
    <mergeCell ref="D7:D8"/>
    <mergeCell ref="F20:G20"/>
    <mergeCell ref="J7:K7"/>
    <mergeCell ref="L7:L8"/>
    <mergeCell ref="G7:G8"/>
  </mergeCells>
  <printOptions/>
  <pageMargins left="0" right="0" top="0" bottom="0.5905511811023623" header="0.5118110236220472" footer="0.5118110236220472"/>
  <pageSetup horizontalDpi="300" verticalDpi="300" orientation="landscape" paperSize="9" scale="93" r:id="rId2"/>
  <headerFooter alignWithMargins="0">
    <oddFooter>&amp;L&amp;"Vivaldi,Italic"M.R.F.F&amp;Cصفحه &amp;P از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P24"/>
  <sheetViews>
    <sheetView rightToLeft="1" view="pageBreakPreview" zoomScale="90"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9.57421875" style="15" customWidth="1"/>
    <col min="2" max="2" width="24.8515625" style="15" customWidth="1"/>
    <col min="3" max="3" width="15.00390625" style="15" customWidth="1"/>
    <col min="4" max="4" width="12.57421875" style="15" customWidth="1"/>
    <col min="5" max="5" width="5.7109375" style="15" customWidth="1"/>
    <col min="6" max="8" width="8.7109375" style="15" customWidth="1"/>
    <col min="9" max="9" width="12.28125" style="15" customWidth="1"/>
    <col min="10" max="12" width="8.7109375" style="15" customWidth="1"/>
    <col min="13" max="13" width="14.140625" style="15" customWidth="1"/>
    <col min="14" max="14" width="17.140625" style="15" customWidth="1"/>
    <col min="15" max="15" width="12.140625" style="15" customWidth="1"/>
    <col min="16" max="16" width="4.57421875" style="15" customWidth="1"/>
    <col min="17" max="17" width="2.140625" style="15" customWidth="1"/>
    <col min="18" max="16384" width="9.140625" style="15" customWidth="1"/>
  </cols>
  <sheetData>
    <row r="1" spans="1:15" ht="25.5" customHeight="1">
      <c r="A1" s="573"/>
      <c r="B1" s="574"/>
      <c r="C1" s="529" t="s">
        <v>80</v>
      </c>
      <c r="D1" s="563"/>
      <c r="E1" s="563"/>
      <c r="F1" s="563"/>
      <c r="G1" s="563"/>
      <c r="H1" s="563"/>
      <c r="I1" s="563"/>
      <c r="J1" s="563"/>
      <c r="K1" s="563"/>
      <c r="L1" s="563"/>
      <c r="M1" s="564"/>
      <c r="N1" s="76" t="s">
        <v>203</v>
      </c>
      <c r="O1" s="185"/>
    </row>
    <row r="2" spans="1:15" ht="18.75" customHeight="1">
      <c r="A2" s="575"/>
      <c r="B2" s="576"/>
      <c r="C2" s="565"/>
      <c r="D2" s="566"/>
      <c r="E2" s="566"/>
      <c r="F2" s="566"/>
      <c r="G2" s="566"/>
      <c r="H2" s="566"/>
      <c r="I2" s="566"/>
      <c r="J2" s="566"/>
      <c r="K2" s="566"/>
      <c r="L2" s="566"/>
      <c r="M2" s="567"/>
      <c r="N2" s="78" t="s">
        <v>206</v>
      </c>
      <c r="O2" s="79">
        <v>0</v>
      </c>
    </row>
    <row r="3" spans="1:15" ht="21" customHeight="1" thickBot="1">
      <c r="A3" s="577"/>
      <c r="B3" s="578"/>
      <c r="C3" s="568"/>
      <c r="D3" s="569"/>
      <c r="E3" s="569"/>
      <c r="F3" s="569"/>
      <c r="G3" s="569"/>
      <c r="H3" s="569"/>
      <c r="I3" s="569"/>
      <c r="J3" s="569"/>
      <c r="K3" s="569"/>
      <c r="L3" s="569"/>
      <c r="M3" s="570"/>
      <c r="N3" s="80" t="s">
        <v>207</v>
      </c>
      <c r="O3" s="81">
        <v>0</v>
      </c>
    </row>
    <row r="4" spans="1:15" ht="17.25" customHeight="1">
      <c r="A4" s="374" t="s">
        <v>175</v>
      </c>
      <c r="B4" s="473"/>
      <c r="C4" s="473"/>
      <c r="D4" s="375" t="s">
        <v>142</v>
      </c>
      <c r="E4" s="473"/>
      <c r="F4" s="473"/>
      <c r="G4" s="473"/>
      <c r="H4" s="473"/>
      <c r="I4" s="473"/>
      <c r="J4" s="473"/>
      <c r="K4" s="473"/>
      <c r="L4" s="375"/>
      <c r="M4" s="376"/>
      <c r="N4" s="376" t="str">
        <f>'خلا صه آناليز قيمت'!I5</f>
        <v>تاریخ تهیه:</v>
      </c>
      <c r="O4" s="284"/>
    </row>
    <row r="5" spans="1:15" ht="14.25" customHeight="1">
      <c r="A5" s="357"/>
      <c r="B5" s="331"/>
      <c r="C5" s="331"/>
      <c r="D5" s="198"/>
      <c r="E5" s="331"/>
      <c r="F5" s="331"/>
      <c r="G5" s="331"/>
      <c r="H5" s="331"/>
      <c r="I5" s="331"/>
      <c r="J5" s="331"/>
      <c r="K5" s="331"/>
      <c r="L5" s="198"/>
      <c r="M5" s="180"/>
      <c r="N5" s="180"/>
      <c r="O5" s="356"/>
    </row>
    <row r="6" spans="1:15" ht="17.25" customHeight="1">
      <c r="A6" s="377" t="s">
        <v>215</v>
      </c>
      <c r="B6" s="378"/>
      <c r="C6" s="378"/>
      <c r="D6" s="379" t="s">
        <v>143</v>
      </c>
      <c r="E6" s="510"/>
      <c r="F6" s="510"/>
      <c r="G6" s="510"/>
      <c r="H6" s="510"/>
      <c r="I6" s="510"/>
      <c r="J6" s="510"/>
      <c r="K6" s="510"/>
      <c r="L6" s="199"/>
      <c r="M6" s="199"/>
      <c r="N6" s="571" t="s">
        <v>227</v>
      </c>
      <c r="O6" s="572"/>
    </row>
    <row r="7" spans="1:15" ht="31.5" customHeight="1">
      <c r="A7" s="580" t="s">
        <v>0</v>
      </c>
      <c r="B7" s="580" t="s">
        <v>57</v>
      </c>
      <c r="C7" s="580" t="s">
        <v>58</v>
      </c>
      <c r="D7" s="580" t="s">
        <v>59</v>
      </c>
      <c r="E7" s="579" t="s">
        <v>60</v>
      </c>
      <c r="F7" s="579" t="s">
        <v>61</v>
      </c>
      <c r="G7" s="579" t="s">
        <v>62</v>
      </c>
      <c r="H7" s="579" t="s">
        <v>63</v>
      </c>
      <c r="I7" s="579"/>
      <c r="J7" s="579"/>
      <c r="K7" s="579" t="s">
        <v>67</v>
      </c>
      <c r="L7" s="579"/>
      <c r="M7" s="580" t="s">
        <v>32</v>
      </c>
      <c r="N7" s="579" t="s">
        <v>70</v>
      </c>
      <c r="O7" s="579"/>
    </row>
    <row r="8" spans="1:15" ht="50.25" customHeight="1">
      <c r="A8" s="582"/>
      <c r="B8" s="582"/>
      <c r="C8" s="582"/>
      <c r="D8" s="582"/>
      <c r="E8" s="579"/>
      <c r="F8" s="579"/>
      <c r="G8" s="579"/>
      <c r="H8" s="84" t="s">
        <v>64</v>
      </c>
      <c r="I8" s="84" t="s">
        <v>65</v>
      </c>
      <c r="J8" s="84" t="s">
        <v>66</v>
      </c>
      <c r="K8" s="84" t="s">
        <v>68</v>
      </c>
      <c r="L8" s="84" t="s">
        <v>69</v>
      </c>
      <c r="M8" s="581"/>
      <c r="N8" s="84" t="s">
        <v>71</v>
      </c>
      <c r="O8" s="84" t="s">
        <v>72</v>
      </c>
    </row>
    <row r="9" spans="1:15" ht="17.25" customHeight="1">
      <c r="A9" s="581"/>
      <c r="B9" s="581"/>
      <c r="C9" s="581"/>
      <c r="D9" s="581"/>
      <c r="E9" s="84" t="s">
        <v>34</v>
      </c>
      <c r="F9" s="320" t="s">
        <v>35</v>
      </c>
      <c r="G9" s="84" t="s">
        <v>73</v>
      </c>
      <c r="H9" s="84" t="s">
        <v>74</v>
      </c>
      <c r="I9" s="84" t="s">
        <v>38</v>
      </c>
      <c r="J9" s="84" t="s">
        <v>75</v>
      </c>
      <c r="K9" s="84" t="s">
        <v>40</v>
      </c>
      <c r="L9" s="84" t="s">
        <v>76</v>
      </c>
      <c r="M9" s="84" t="s">
        <v>77</v>
      </c>
      <c r="N9" s="84" t="s">
        <v>78</v>
      </c>
      <c r="O9" s="84" t="s">
        <v>79</v>
      </c>
    </row>
    <row r="10" spans="1:16" ht="21.75" customHeight="1">
      <c r="A10" s="108"/>
      <c r="B10" s="108"/>
      <c r="C10" s="202"/>
      <c r="D10" s="202"/>
      <c r="E10" s="108"/>
      <c r="F10" s="121"/>
      <c r="G10" s="108"/>
      <c r="H10" s="203"/>
      <c r="I10" s="288"/>
      <c r="J10" s="187"/>
      <c r="K10" s="204"/>
      <c r="L10" s="205"/>
      <c r="M10" s="108"/>
      <c r="N10" s="187"/>
      <c r="O10" s="187"/>
      <c r="P10" s="14">
        <f aca="true" t="shared" si="0" ref="P10:P19">H10*M10</f>
        <v>0</v>
      </c>
    </row>
    <row r="11" spans="1:16" ht="21.75" customHeight="1">
      <c r="A11" s="108"/>
      <c r="B11" s="108"/>
      <c r="C11" s="202"/>
      <c r="D11" s="202"/>
      <c r="E11" s="108"/>
      <c r="F11" s="121"/>
      <c r="G11" s="108"/>
      <c r="H11" s="203"/>
      <c r="I11" s="288"/>
      <c r="J11" s="187"/>
      <c r="K11" s="204"/>
      <c r="L11" s="205"/>
      <c r="M11" s="108"/>
      <c r="N11" s="187"/>
      <c r="O11" s="187"/>
      <c r="P11" s="14">
        <f t="shared" si="0"/>
        <v>0</v>
      </c>
    </row>
    <row r="12" spans="1:16" ht="21.75" customHeight="1">
      <c r="A12" s="108"/>
      <c r="B12" s="108"/>
      <c r="C12" s="202"/>
      <c r="D12" s="202"/>
      <c r="E12" s="108"/>
      <c r="F12" s="121"/>
      <c r="G12" s="108"/>
      <c r="H12" s="203"/>
      <c r="I12" s="288"/>
      <c r="J12" s="187"/>
      <c r="K12" s="204"/>
      <c r="L12" s="205"/>
      <c r="M12" s="108"/>
      <c r="N12" s="187"/>
      <c r="O12" s="187"/>
      <c r="P12" s="14">
        <f t="shared" si="0"/>
        <v>0</v>
      </c>
    </row>
    <row r="13" spans="1:16" ht="21.75" customHeight="1">
      <c r="A13" s="108"/>
      <c r="B13" s="108"/>
      <c r="C13" s="202"/>
      <c r="D13" s="202"/>
      <c r="E13" s="108"/>
      <c r="F13" s="121"/>
      <c r="G13" s="108"/>
      <c r="H13" s="203"/>
      <c r="I13" s="288"/>
      <c r="J13" s="187"/>
      <c r="K13" s="204"/>
      <c r="L13" s="205"/>
      <c r="M13" s="108"/>
      <c r="N13" s="187"/>
      <c r="O13" s="187"/>
      <c r="P13" s="14">
        <f t="shared" si="0"/>
        <v>0</v>
      </c>
    </row>
    <row r="14" spans="1:16" ht="21.75" customHeight="1">
      <c r="A14" s="108"/>
      <c r="B14" s="108"/>
      <c r="C14" s="202"/>
      <c r="D14" s="202"/>
      <c r="E14" s="108"/>
      <c r="F14" s="121"/>
      <c r="G14" s="108"/>
      <c r="H14" s="203"/>
      <c r="I14" s="288"/>
      <c r="J14" s="187"/>
      <c r="K14" s="204"/>
      <c r="L14" s="205"/>
      <c r="M14" s="108"/>
      <c r="N14" s="187"/>
      <c r="O14" s="187"/>
      <c r="P14" s="14">
        <f t="shared" si="0"/>
        <v>0</v>
      </c>
    </row>
    <row r="15" spans="1:16" ht="21.75" customHeight="1">
      <c r="A15" s="108"/>
      <c r="B15" s="108"/>
      <c r="C15" s="202"/>
      <c r="D15" s="202"/>
      <c r="E15" s="108"/>
      <c r="F15" s="121"/>
      <c r="G15" s="108"/>
      <c r="H15" s="203"/>
      <c r="I15" s="288"/>
      <c r="J15" s="187"/>
      <c r="K15" s="204"/>
      <c r="L15" s="205"/>
      <c r="M15" s="108"/>
      <c r="N15" s="187"/>
      <c r="O15" s="187"/>
      <c r="P15" s="14">
        <f t="shared" si="0"/>
        <v>0</v>
      </c>
    </row>
    <row r="16" spans="1:16" ht="21.75" customHeight="1">
      <c r="A16" s="108"/>
      <c r="B16" s="108"/>
      <c r="C16" s="355"/>
      <c r="D16" s="202"/>
      <c r="E16" s="325"/>
      <c r="F16" s="121"/>
      <c r="G16" s="108"/>
      <c r="H16" s="203"/>
      <c r="I16" s="288"/>
      <c r="J16" s="187"/>
      <c r="K16" s="204"/>
      <c r="L16" s="205"/>
      <c r="M16" s="108"/>
      <c r="N16" s="187"/>
      <c r="O16" s="187"/>
      <c r="P16" s="14">
        <f t="shared" si="0"/>
        <v>0</v>
      </c>
    </row>
    <row r="17" spans="1:16" ht="21.75" customHeight="1">
      <c r="A17" s="108"/>
      <c r="B17" s="108"/>
      <c r="C17" s="355"/>
      <c r="D17" s="355"/>
      <c r="E17" s="325"/>
      <c r="F17" s="121"/>
      <c r="G17" s="108"/>
      <c r="H17" s="203"/>
      <c r="I17" s="288"/>
      <c r="J17" s="187"/>
      <c r="K17" s="204"/>
      <c r="L17" s="205"/>
      <c r="M17" s="108"/>
      <c r="N17" s="187"/>
      <c r="O17" s="187"/>
      <c r="P17" s="14">
        <f t="shared" si="0"/>
        <v>0</v>
      </c>
    </row>
    <row r="18" spans="1:16" ht="21.75" customHeight="1">
      <c r="A18" s="108"/>
      <c r="B18" s="82"/>
      <c r="C18" s="17"/>
      <c r="D18" s="17"/>
      <c r="E18" s="17"/>
      <c r="F18" s="28"/>
      <c r="G18" s="17"/>
      <c r="H18" s="28"/>
      <c r="I18" s="28"/>
      <c r="J18" s="31"/>
      <c r="K18" s="83"/>
      <c r="L18" s="56"/>
      <c r="M18" s="17"/>
      <c r="N18" s="31"/>
      <c r="O18" s="31"/>
      <c r="P18" s="14">
        <f t="shared" si="0"/>
        <v>0</v>
      </c>
    </row>
    <row r="19" spans="1:16" ht="21.75" customHeight="1">
      <c r="A19" s="108"/>
      <c r="B19" s="82"/>
      <c r="C19" s="82"/>
      <c r="D19" s="17"/>
      <c r="E19" s="17"/>
      <c r="F19" s="28"/>
      <c r="G19" s="17"/>
      <c r="H19" s="28"/>
      <c r="I19" s="28"/>
      <c r="J19" s="31"/>
      <c r="K19" s="83"/>
      <c r="L19" s="56"/>
      <c r="M19" s="17"/>
      <c r="N19" s="31"/>
      <c r="O19" s="31"/>
      <c r="P19" s="14">
        <f t="shared" si="0"/>
        <v>0</v>
      </c>
    </row>
    <row r="20" spans="1:16" ht="18.75">
      <c r="A20" s="583" t="s">
        <v>81</v>
      </c>
      <c r="B20" s="584"/>
      <c r="C20" s="25"/>
      <c r="D20" s="25"/>
      <c r="E20" s="25"/>
      <c r="F20" s="25"/>
      <c r="G20" s="25"/>
      <c r="H20" s="25"/>
      <c r="I20" s="25"/>
      <c r="J20" s="126">
        <f>SUM(J10:J19)</f>
        <v>0</v>
      </c>
      <c r="K20" s="107"/>
      <c r="L20" s="595" t="s">
        <v>47</v>
      </c>
      <c r="M20" s="596"/>
      <c r="N20" s="324">
        <f>SUM(N10:N19)</f>
        <v>0</v>
      </c>
      <c r="O20" s="187">
        <f>SUM(O10:O19)</f>
        <v>0</v>
      </c>
      <c r="P20" s="14">
        <f>SUM(P10:P19)</f>
        <v>0</v>
      </c>
    </row>
    <row r="21" spans="1:16" ht="18">
      <c r="A21" s="512"/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89" t="s">
        <v>146</v>
      </c>
      <c r="M21" s="589"/>
      <c r="N21" s="186">
        <f>P20</f>
        <v>0</v>
      </c>
      <c r="O21" s="29"/>
      <c r="P21" s="14"/>
    </row>
    <row r="22" spans="1:15" ht="19.5" customHeight="1">
      <c r="A22" s="512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92" t="str">
        <f>'خلا صه آناليز قيمت'!$B$26</f>
        <v> تهيه كننده: </v>
      </c>
      <c r="M22" s="592"/>
      <c r="N22" s="593">
        <f>'خلا صه آناليز قيمت'!$C$26</f>
        <v>0</v>
      </c>
      <c r="O22" s="594"/>
    </row>
    <row r="23" spans="1:15" ht="19.5" customHeight="1">
      <c r="A23" s="512"/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85"/>
      <c r="M23" s="585"/>
      <c r="N23" s="585"/>
      <c r="O23" s="586"/>
    </row>
    <row r="24" spans="1:15" ht="19.5" customHeight="1" thickBot="1">
      <c r="A24" s="590"/>
      <c r="B24" s="591"/>
      <c r="C24" s="591"/>
      <c r="D24" s="591"/>
      <c r="E24" s="591"/>
      <c r="F24" s="591"/>
      <c r="G24" s="591"/>
      <c r="H24" s="591"/>
      <c r="I24" s="591"/>
      <c r="J24" s="591"/>
      <c r="K24" s="591"/>
      <c r="L24" s="587" t="s">
        <v>48</v>
      </c>
      <c r="M24" s="587"/>
      <c r="N24" s="587"/>
      <c r="O24" s="588"/>
    </row>
  </sheetData>
  <sheetProtection insertColumns="0" insertRows="0" deleteColumns="0" deleteRows="0"/>
  <mergeCells count="25">
    <mergeCell ref="A20:B20"/>
    <mergeCell ref="L23:O23"/>
    <mergeCell ref="L24:O24"/>
    <mergeCell ref="L21:M21"/>
    <mergeCell ref="A21:K24"/>
    <mergeCell ref="D7:D9"/>
    <mergeCell ref="A7:A9"/>
    <mergeCell ref="L22:M22"/>
    <mergeCell ref="N22:O22"/>
    <mergeCell ref="L20:M20"/>
    <mergeCell ref="E7:E8"/>
    <mergeCell ref="N7:O7"/>
    <mergeCell ref="M7:M8"/>
    <mergeCell ref="B7:B9"/>
    <mergeCell ref="C7:C9"/>
    <mergeCell ref="F7:F8"/>
    <mergeCell ref="G7:G8"/>
    <mergeCell ref="H7:J7"/>
    <mergeCell ref="K7:L7"/>
    <mergeCell ref="C1:M3"/>
    <mergeCell ref="N6:O6"/>
    <mergeCell ref="E6:K6"/>
    <mergeCell ref="E4:K4"/>
    <mergeCell ref="B4:C4"/>
    <mergeCell ref="A1:B3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scale="95" r:id="rId2"/>
  <headerFooter alignWithMargins="0">
    <oddFooter>&amp;L&amp;"Vivaldi,Italic"M.R.F.F&amp;Cصفحه &amp;P از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O30"/>
  <sheetViews>
    <sheetView rightToLeft="1" zoomScale="90" zoomScaleNormal="90" zoomScaleSheetLayoutView="95" zoomScalePageLayoutView="0" workbookViewId="0" topLeftCell="A1">
      <selection activeCell="A15" sqref="A15:C15"/>
    </sheetView>
  </sheetViews>
  <sheetFormatPr defaultColWidth="9.140625" defaultRowHeight="12.75"/>
  <cols>
    <col min="1" max="1" width="10.57421875" style="15" customWidth="1"/>
    <col min="2" max="2" width="21.7109375" style="15" customWidth="1"/>
    <col min="3" max="3" width="33.28125" style="15" customWidth="1"/>
    <col min="4" max="4" width="14.00390625" style="15" customWidth="1"/>
    <col min="5" max="5" width="11.140625" style="15" customWidth="1"/>
    <col min="6" max="6" width="13.57421875" style="15" customWidth="1"/>
    <col min="7" max="7" width="15.28125" style="15" customWidth="1"/>
    <col min="8" max="8" width="7.00390625" style="15" customWidth="1"/>
    <col min="9" max="12" width="8.7109375" style="15" customWidth="1"/>
    <col min="13" max="13" width="6.421875" style="15" customWidth="1"/>
    <col min="14" max="15" width="10.421875" style="15" customWidth="1"/>
    <col min="16" max="16384" width="9.140625" style="15" customWidth="1"/>
  </cols>
  <sheetData>
    <row r="1" spans="1:7" ht="21.75" customHeight="1">
      <c r="A1" s="607"/>
      <c r="B1" s="608"/>
      <c r="C1" s="613" t="s">
        <v>92</v>
      </c>
      <c r="D1" s="614"/>
      <c r="E1" s="615"/>
      <c r="F1" s="363" t="s">
        <v>219</v>
      </c>
      <c r="G1" s="194"/>
    </row>
    <row r="2" spans="1:7" ht="22.5" customHeight="1">
      <c r="A2" s="609"/>
      <c r="B2" s="610"/>
      <c r="C2" s="616"/>
      <c r="D2" s="617"/>
      <c r="E2" s="618"/>
      <c r="F2" s="364" t="s">
        <v>226</v>
      </c>
      <c r="G2" s="195">
        <f>'خلا صه آناليز قيمت'!J3</f>
        <v>0</v>
      </c>
    </row>
    <row r="3" spans="1:7" ht="24" customHeight="1" thickBot="1">
      <c r="A3" s="611"/>
      <c r="B3" s="612"/>
      <c r="C3" s="619"/>
      <c r="D3" s="620"/>
      <c r="E3" s="621"/>
      <c r="F3" s="365" t="s">
        <v>205</v>
      </c>
      <c r="G3" s="196">
        <f>'خلا صه آناليز قيمت'!J4</f>
        <v>0</v>
      </c>
    </row>
    <row r="4" spans="1:15" ht="21.75" customHeight="1">
      <c r="A4" s="375" t="s">
        <v>178</v>
      </c>
      <c r="B4" s="329"/>
      <c r="C4" s="380" t="s">
        <v>142</v>
      </c>
      <c r="D4" s="473"/>
      <c r="E4" s="473"/>
      <c r="F4" s="375" t="str">
        <f>'خلا صه آناليز قيمت'!I5</f>
        <v>تاریخ تهیه:</v>
      </c>
      <c r="G4" s="285"/>
      <c r="H4" s="16"/>
      <c r="I4" s="16"/>
      <c r="J4" s="16"/>
      <c r="K4" s="16"/>
      <c r="M4" s="16"/>
      <c r="N4" s="16"/>
      <c r="O4" s="16"/>
    </row>
    <row r="5" spans="1:15" ht="15" customHeight="1">
      <c r="A5" s="200"/>
      <c r="B5" s="366"/>
      <c r="C5" s="201"/>
      <c r="D5" s="333"/>
      <c r="E5" s="333"/>
      <c r="F5" s="200"/>
      <c r="G5" s="367"/>
      <c r="H5" s="16"/>
      <c r="I5" s="16"/>
      <c r="J5" s="16"/>
      <c r="K5" s="16"/>
      <c r="M5" s="16"/>
      <c r="N5" s="16"/>
      <c r="O5" s="16"/>
    </row>
    <row r="6" spans="1:15" ht="18.75" customHeight="1">
      <c r="A6" s="379" t="s">
        <v>10</v>
      </c>
      <c r="B6" s="381"/>
      <c r="C6" s="382" t="s">
        <v>143</v>
      </c>
      <c r="D6" s="539"/>
      <c r="E6" s="539"/>
      <c r="F6" s="571" t="s">
        <v>228</v>
      </c>
      <c r="G6" s="572"/>
      <c r="H6" s="16"/>
      <c r="I6" s="16"/>
      <c r="J6" s="16"/>
      <c r="K6" s="16"/>
      <c r="M6" s="16"/>
      <c r="N6" s="16"/>
      <c r="O6" s="16"/>
    </row>
    <row r="7" spans="1:7" ht="31.5" customHeight="1">
      <c r="A7" s="597" t="s">
        <v>82</v>
      </c>
      <c r="B7" s="597"/>
      <c r="C7" s="597"/>
      <c r="D7" s="604" t="s">
        <v>89</v>
      </c>
      <c r="E7" s="605"/>
      <c r="F7" s="605"/>
      <c r="G7" s="606"/>
    </row>
    <row r="8" spans="1:7" ht="24.75" customHeight="1">
      <c r="A8" s="622" t="s">
        <v>83</v>
      </c>
      <c r="B8" s="622"/>
      <c r="C8" s="622"/>
      <c r="D8" s="601"/>
      <c r="E8" s="602"/>
      <c r="F8" s="602"/>
      <c r="G8" s="603"/>
    </row>
    <row r="9" spans="1:7" ht="24.75" customHeight="1">
      <c r="A9" s="622" t="s">
        <v>84</v>
      </c>
      <c r="B9" s="622"/>
      <c r="C9" s="622"/>
      <c r="D9" s="601"/>
      <c r="E9" s="602"/>
      <c r="F9" s="602"/>
      <c r="G9" s="603"/>
    </row>
    <row r="10" spans="1:7" ht="24.75" customHeight="1">
      <c r="A10" s="622" t="s">
        <v>85</v>
      </c>
      <c r="B10" s="622"/>
      <c r="C10" s="622"/>
      <c r="D10" s="601"/>
      <c r="E10" s="602"/>
      <c r="F10" s="602"/>
      <c r="G10" s="603"/>
    </row>
    <row r="11" spans="1:7" ht="24.75" customHeight="1">
      <c r="A11" s="622" t="s">
        <v>137</v>
      </c>
      <c r="B11" s="622"/>
      <c r="C11" s="622"/>
      <c r="D11" s="601"/>
      <c r="E11" s="602"/>
      <c r="F11" s="602"/>
      <c r="G11" s="603"/>
    </row>
    <row r="12" spans="1:7" ht="24.75" customHeight="1">
      <c r="A12" s="622" t="s">
        <v>138</v>
      </c>
      <c r="B12" s="622"/>
      <c r="C12" s="622"/>
      <c r="D12" s="601"/>
      <c r="E12" s="602"/>
      <c r="F12" s="602"/>
      <c r="G12" s="603"/>
    </row>
    <row r="13" spans="1:7" ht="24.75" customHeight="1">
      <c r="A13" s="622" t="s">
        <v>86</v>
      </c>
      <c r="B13" s="622"/>
      <c r="C13" s="622"/>
      <c r="D13" s="601"/>
      <c r="E13" s="602"/>
      <c r="F13" s="602"/>
      <c r="G13" s="603"/>
    </row>
    <row r="14" spans="1:7" ht="24.75" customHeight="1">
      <c r="A14" s="598" t="s">
        <v>182</v>
      </c>
      <c r="B14" s="599"/>
      <c r="C14" s="600"/>
      <c r="D14" s="601"/>
      <c r="E14" s="602"/>
      <c r="F14" s="602"/>
      <c r="G14" s="603"/>
    </row>
    <row r="15" spans="1:7" ht="24.75" customHeight="1">
      <c r="A15" s="622" t="s">
        <v>183</v>
      </c>
      <c r="B15" s="622"/>
      <c r="C15" s="622"/>
      <c r="D15" s="601"/>
      <c r="E15" s="602"/>
      <c r="F15" s="602"/>
      <c r="G15" s="603"/>
    </row>
    <row r="16" spans="1:7" ht="24.75" customHeight="1">
      <c r="A16" s="622" t="s">
        <v>139</v>
      </c>
      <c r="B16" s="622"/>
      <c r="C16" s="622"/>
      <c r="D16" s="601"/>
      <c r="E16" s="602"/>
      <c r="F16" s="602"/>
      <c r="G16" s="603"/>
    </row>
    <row r="17" spans="1:7" ht="24.75" customHeight="1">
      <c r="A17" s="622" t="s">
        <v>87</v>
      </c>
      <c r="B17" s="622"/>
      <c r="C17" s="622"/>
      <c r="D17" s="626"/>
      <c r="E17" s="627"/>
      <c r="F17" s="627"/>
      <c r="G17" s="628"/>
    </row>
    <row r="18" spans="1:7" ht="24.75" customHeight="1">
      <c r="A18" s="622" t="s">
        <v>91</v>
      </c>
      <c r="B18" s="622"/>
      <c r="C18" s="622"/>
      <c r="D18" s="601"/>
      <c r="E18" s="602"/>
      <c r="F18" s="602"/>
      <c r="G18" s="603"/>
    </row>
    <row r="19" spans="1:7" ht="24.75" customHeight="1">
      <c r="A19" s="622" t="s">
        <v>88</v>
      </c>
      <c r="B19" s="622"/>
      <c r="C19" s="622"/>
      <c r="D19" s="61" t="e">
        <f>D17/D18</f>
        <v>#DIV/0!</v>
      </c>
      <c r="E19" s="62"/>
      <c r="F19" s="62"/>
      <c r="G19" s="63"/>
    </row>
    <row r="20" spans="1:7" ht="21.75" customHeight="1">
      <c r="A20" s="21" t="s">
        <v>16</v>
      </c>
      <c r="B20" s="25"/>
      <c r="C20" s="25"/>
      <c r="D20" s="25"/>
      <c r="E20" s="25"/>
      <c r="F20" s="25"/>
      <c r="G20" s="26"/>
    </row>
    <row r="21" spans="1:7" ht="21.75" customHeight="1">
      <c r="A21" s="512"/>
      <c r="B21" s="513"/>
      <c r="C21" s="513"/>
      <c r="D21" s="513"/>
      <c r="E21" s="513"/>
      <c r="F21" s="52" t="str">
        <f>'خلا صه آناليز قيمت'!$B$26</f>
        <v> تهيه كننده: </v>
      </c>
      <c r="G21" s="35">
        <f>'خلا صه آناليز قيمت'!$C$26</f>
        <v>0</v>
      </c>
    </row>
    <row r="22" spans="1:7" ht="21.75" customHeight="1">
      <c r="A22" s="512"/>
      <c r="B22" s="513"/>
      <c r="C22" s="513"/>
      <c r="D22" s="513"/>
      <c r="E22" s="513"/>
      <c r="F22" s="585"/>
      <c r="G22" s="586"/>
    </row>
    <row r="23" spans="1:7" ht="21.75" customHeight="1">
      <c r="A23" s="512"/>
      <c r="B23" s="513"/>
      <c r="C23" s="513"/>
      <c r="D23" s="513"/>
      <c r="E23" s="513"/>
      <c r="F23" s="585" t="s">
        <v>48</v>
      </c>
      <c r="G23" s="586"/>
    </row>
    <row r="24" spans="1:7" ht="21.75" customHeight="1">
      <c r="A24" s="514"/>
      <c r="B24" s="515"/>
      <c r="C24" s="515"/>
      <c r="D24" s="515"/>
      <c r="E24" s="515"/>
      <c r="F24" s="24"/>
      <c r="G24" s="20"/>
    </row>
    <row r="27" spans="2:6" ht="22.5" customHeight="1">
      <c r="B27" s="623" t="s">
        <v>191</v>
      </c>
      <c r="C27" s="624"/>
      <c r="D27" s="624"/>
      <c r="E27" s="624"/>
      <c r="F27" s="625"/>
    </row>
    <row r="28" spans="2:6" ht="32.25" customHeight="1">
      <c r="B28" s="86" t="s">
        <v>82</v>
      </c>
      <c r="C28" s="86" t="s">
        <v>173</v>
      </c>
      <c r="D28" s="86" t="s">
        <v>174</v>
      </c>
      <c r="E28" s="86" t="s">
        <v>184</v>
      </c>
      <c r="F28" s="86" t="s">
        <v>47</v>
      </c>
    </row>
    <row r="29" spans="2:6" ht="29.25" customHeight="1">
      <c r="B29" s="86" t="s">
        <v>90</v>
      </c>
      <c r="C29" s="85"/>
      <c r="D29" s="85"/>
      <c r="E29" s="85"/>
      <c r="F29" s="85"/>
    </row>
    <row r="30" spans="2:6" ht="29.25" customHeight="1">
      <c r="B30" s="34"/>
      <c r="C30" s="32"/>
      <c r="D30" s="32"/>
      <c r="E30" s="32"/>
      <c r="F30" s="33"/>
    </row>
  </sheetData>
  <sheetProtection insertColumns="0" insertRows="0" deleteColumns="0" deleteRows="0"/>
  <mergeCells count="34">
    <mergeCell ref="B27:F27"/>
    <mergeCell ref="A16:C16"/>
    <mergeCell ref="D17:G17"/>
    <mergeCell ref="D18:G18"/>
    <mergeCell ref="A18:C18"/>
    <mergeCell ref="A19:C19"/>
    <mergeCell ref="D14:G14"/>
    <mergeCell ref="D15:G15"/>
    <mergeCell ref="A13:C13"/>
    <mergeCell ref="A15:C15"/>
    <mergeCell ref="A9:C9"/>
    <mergeCell ref="D13:G13"/>
    <mergeCell ref="A17:C17"/>
    <mergeCell ref="D16:G16"/>
    <mergeCell ref="D12:G12"/>
    <mergeCell ref="D4:E4"/>
    <mergeCell ref="A1:B3"/>
    <mergeCell ref="F22:G22"/>
    <mergeCell ref="F23:G23"/>
    <mergeCell ref="A21:E24"/>
    <mergeCell ref="C1:E3"/>
    <mergeCell ref="F6:G6"/>
    <mergeCell ref="A11:C11"/>
    <mergeCell ref="A10:C10"/>
    <mergeCell ref="D11:G11"/>
    <mergeCell ref="D6:E6"/>
    <mergeCell ref="A7:C7"/>
    <mergeCell ref="A14:C14"/>
    <mergeCell ref="D10:G10"/>
    <mergeCell ref="D7:G7"/>
    <mergeCell ref="D8:G8"/>
    <mergeCell ref="D9:G9"/>
    <mergeCell ref="A8:C8"/>
    <mergeCell ref="A12:C12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headerFooter alignWithMargins="0">
    <oddFooter>&amp;L&amp;"Vivaldi,Italic"M.R.F.F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30"/>
  <sheetViews>
    <sheetView rightToLeft="1" zoomScale="80" zoomScaleNormal="80" zoomScaleSheetLayoutView="65" zoomScalePageLayoutView="0" workbookViewId="0" topLeftCell="A1">
      <selection activeCell="F13" sqref="F13"/>
    </sheetView>
  </sheetViews>
  <sheetFormatPr defaultColWidth="9.140625" defaultRowHeight="12.75"/>
  <cols>
    <col min="1" max="1" width="11.28125" style="36" customWidth="1"/>
    <col min="2" max="2" width="22.421875" style="36" customWidth="1"/>
    <col min="3" max="3" width="32.140625" style="36" customWidth="1"/>
    <col min="4" max="4" width="11.00390625" style="36" bestFit="1" customWidth="1"/>
    <col min="5" max="5" width="10.421875" style="36" customWidth="1"/>
    <col min="6" max="6" width="11.00390625" style="36" customWidth="1"/>
    <col min="7" max="7" width="7.421875" style="36" customWidth="1"/>
    <col min="8" max="10" width="12.57421875" style="36" customWidth="1"/>
    <col min="11" max="11" width="23.8515625" style="36" customWidth="1"/>
    <col min="12" max="12" width="11.140625" style="36" customWidth="1"/>
    <col min="13" max="14" width="18.140625" style="36" customWidth="1"/>
    <col min="15" max="16384" width="9.140625" style="36" customWidth="1"/>
  </cols>
  <sheetData>
    <row r="1" spans="1:15" ht="27.75" customHeight="1">
      <c r="A1" s="475"/>
      <c r="B1" s="476"/>
      <c r="C1" s="644" t="s">
        <v>110</v>
      </c>
      <c r="D1" s="645"/>
      <c r="E1" s="645"/>
      <c r="F1" s="645"/>
      <c r="G1" s="645"/>
      <c r="H1" s="645"/>
      <c r="I1" s="645"/>
      <c r="J1" s="645"/>
      <c r="K1" s="645"/>
      <c r="L1" s="646"/>
      <c r="M1" s="64"/>
      <c r="N1" s="65"/>
      <c r="O1" s="60"/>
    </row>
    <row r="2" spans="1:14" ht="19.5" customHeight="1">
      <c r="A2" s="477"/>
      <c r="B2" s="478"/>
      <c r="C2" s="647"/>
      <c r="D2" s="647"/>
      <c r="E2" s="647"/>
      <c r="F2" s="647"/>
      <c r="G2" s="647"/>
      <c r="H2" s="647"/>
      <c r="I2" s="647"/>
      <c r="J2" s="647"/>
      <c r="K2" s="647"/>
      <c r="L2" s="648"/>
      <c r="M2" s="66" t="s">
        <v>204</v>
      </c>
      <c r="N2" s="73">
        <v>0</v>
      </c>
    </row>
    <row r="3" spans="1:14" s="48" customFormat="1" ht="22.5" customHeight="1" thickBot="1">
      <c r="A3" s="540"/>
      <c r="B3" s="541"/>
      <c r="C3" s="649"/>
      <c r="D3" s="649"/>
      <c r="E3" s="649"/>
      <c r="F3" s="649"/>
      <c r="G3" s="649"/>
      <c r="H3" s="649"/>
      <c r="I3" s="649"/>
      <c r="J3" s="649"/>
      <c r="K3" s="649"/>
      <c r="L3" s="650"/>
      <c r="M3" s="87" t="s">
        <v>205</v>
      </c>
      <c r="N3" s="74">
        <v>0</v>
      </c>
    </row>
    <row r="4" spans="1:14" s="48" customFormat="1" ht="21.75" customHeight="1">
      <c r="A4" s="207" t="s">
        <v>177</v>
      </c>
      <c r="B4" s="207"/>
      <c r="C4" s="206"/>
      <c r="D4" s="207"/>
      <c r="E4" s="207"/>
      <c r="F4" s="191" t="s">
        <v>142</v>
      </c>
      <c r="G4" s="642"/>
      <c r="H4" s="642"/>
      <c r="I4" s="189"/>
      <c r="J4" s="188"/>
      <c r="K4" s="188"/>
      <c r="L4" s="190"/>
      <c r="M4" s="191" t="str">
        <f>'خلا صه آناليز قيمت'!I5</f>
        <v>تاریخ تهیه:</v>
      </c>
      <c r="N4" s="192"/>
    </row>
    <row r="5" spans="1:14" s="48" customFormat="1" ht="13.5" customHeight="1">
      <c r="A5" s="337"/>
      <c r="B5" s="337"/>
      <c r="C5" s="206"/>
      <c r="D5" s="337"/>
      <c r="E5" s="337"/>
      <c r="F5" s="383"/>
      <c r="G5" s="384"/>
      <c r="H5" s="384"/>
      <c r="I5" s="385"/>
      <c r="J5" s="188"/>
      <c r="K5" s="188"/>
      <c r="L5" s="386"/>
      <c r="M5" s="383"/>
      <c r="N5" s="387"/>
    </row>
    <row r="6" spans="1:14" s="48" customFormat="1" ht="25.5" customHeight="1">
      <c r="A6" s="207" t="s">
        <v>10</v>
      </c>
      <c r="B6" s="641"/>
      <c r="C6" s="641"/>
      <c r="D6" s="207"/>
      <c r="E6" s="207"/>
      <c r="F6" s="206" t="s">
        <v>143</v>
      </c>
      <c r="G6" s="643"/>
      <c r="H6" s="643"/>
      <c r="I6" s="193"/>
      <c r="J6" s="188"/>
      <c r="K6" s="188"/>
      <c r="L6" s="336"/>
      <c r="M6" s="571" t="s">
        <v>229</v>
      </c>
      <c r="N6" s="572"/>
    </row>
    <row r="7" spans="1:14" ht="42" customHeight="1">
      <c r="A7" s="632" t="s">
        <v>0</v>
      </c>
      <c r="B7" s="631" t="s">
        <v>93</v>
      </c>
      <c r="C7" s="631" t="s">
        <v>94</v>
      </c>
      <c r="D7" s="631" t="s">
        <v>95</v>
      </c>
      <c r="E7" s="631"/>
      <c r="F7" s="632" t="s">
        <v>98</v>
      </c>
      <c r="G7" s="632" t="s">
        <v>99</v>
      </c>
      <c r="H7" s="631" t="s">
        <v>100</v>
      </c>
      <c r="I7" s="631" t="s">
        <v>101</v>
      </c>
      <c r="J7" s="631" t="s">
        <v>102</v>
      </c>
      <c r="K7" s="631" t="s">
        <v>103</v>
      </c>
      <c r="L7" s="631" t="s">
        <v>104</v>
      </c>
      <c r="M7" s="631" t="s">
        <v>105</v>
      </c>
      <c r="N7" s="631" t="s">
        <v>68</v>
      </c>
    </row>
    <row r="8" spans="1:14" ht="19.5" customHeight="1">
      <c r="A8" s="633"/>
      <c r="B8" s="631"/>
      <c r="C8" s="631"/>
      <c r="D8" s="632" t="s">
        <v>96</v>
      </c>
      <c r="E8" s="632" t="s">
        <v>97</v>
      </c>
      <c r="F8" s="633"/>
      <c r="G8" s="633"/>
      <c r="H8" s="631"/>
      <c r="I8" s="631"/>
      <c r="J8" s="631"/>
      <c r="K8" s="631"/>
      <c r="L8" s="631"/>
      <c r="M8" s="631"/>
      <c r="N8" s="631"/>
    </row>
    <row r="9" spans="1:14" s="88" customFormat="1" ht="18.75" customHeight="1">
      <c r="A9" s="634"/>
      <c r="B9" s="631"/>
      <c r="C9" s="631"/>
      <c r="D9" s="634"/>
      <c r="E9" s="634"/>
      <c r="F9" s="634"/>
      <c r="G9" s="634"/>
      <c r="H9" s="92" t="s">
        <v>34</v>
      </c>
      <c r="I9" s="92" t="s">
        <v>35</v>
      </c>
      <c r="J9" s="92" t="s">
        <v>106</v>
      </c>
      <c r="K9" s="92" t="s">
        <v>107</v>
      </c>
      <c r="L9" s="92" t="s">
        <v>38</v>
      </c>
      <c r="M9" s="92" t="s">
        <v>108</v>
      </c>
      <c r="N9" s="92" t="s">
        <v>109</v>
      </c>
    </row>
    <row r="10" spans="1:14" ht="32.25" customHeight="1">
      <c r="A10" s="226">
        <v>1</v>
      </c>
      <c r="B10" s="132"/>
      <c r="C10" s="37"/>
      <c r="D10" s="289"/>
      <c r="E10" s="290"/>
      <c r="F10" s="291"/>
      <c r="G10" s="292"/>
      <c r="H10" s="291"/>
      <c r="I10" s="291"/>
      <c r="J10" s="291"/>
      <c r="K10" s="326"/>
      <c r="L10" s="289"/>
      <c r="M10" s="293"/>
      <c r="N10" s="293"/>
    </row>
    <row r="11" spans="1:14" ht="32.25" customHeight="1">
      <c r="A11" s="226">
        <v>2</v>
      </c>
      <c r="B11" s="132"/>
      <c r="C11" s="37"/>
      <c r="D11" s="289"/>
      <c r="E11" s="290"/>
      <c r="F11" s="291"/>
      <c r="G11" s="292"/>
      <c r="H11" s="291"/>
      <c r="I11" s="291"/>
      <c r="J11" s="291"/>
      <c r="K11" s="326"/>
      <c r="L11" s="289"/>
      <c r="M11" s="293"/>
      <c r="N11" s="293"/>
    </row>
    <row r="12" spans="1:14" ht="32.25" customHeight="1">
      <c r="A12" s="226">
        <v>3</v>
      </c>
      <c r="B12" s="132"/>
      <c r="C12" s="37"/>
      <c r="D12" s="289"/>
      <c r="E12" s="290"/>
      <c r="F12" s="291"/>
      <c r="G12" s="292"/>
      <c r="H12" s="291"/>
      <c r="I12" s="291"/>
      <c r="J12" s="291"/>
      <c r="K12" s="326"/>
      <c r="L12" s="289"/>
      <c r="M12" s="293"/>
      <c r="N12" s="293"/>
    </row>
    <row r="13" spans="1:14" ht="32.25" customHeight="1">
      <c r="A13" s="226">
        <v>4</v>
      </c>
      <c r="B13" s="132"/>
      <c r="C13" s="37"/>
      <c r="D13" s="289"/>
      <c r="E13" s="290"/>
      <c r="F13" s="291"/>
      <c r="G13" s="292"/>
      <c r="H13" s="291"/>
      <c r="I13" s="291"/>
      <c r="J13" s="291"/>
      <c r="K13" s="326"/>
      <c r="L13" s="289"/>
      <c r="M13" s="293"/>
      <c r="N13" s="293"/>
    </row>
    <row r="14" spans="1:14" ht="32.25" customHeight="1">
      <c r="A14" s="226">
        <v>5</v>
      </c>
      <c r="B14" s="132"/>
      <c r="C14" s="37"/>
      <c r="D14" s="289"/>
      <c r="E14" s="290"/>
      <c r="F14" s="291"/>
      <c r="G14" s="292"/>
      <c r="H14" s="291"/>
      <c r="I14" s="291"/>
      <c r="J14" s="291"/>
      <c r="K14" s="326"/>
      <c r="L14" s="289"/>
      <c r="M14" s="293"/>
      <c r="N14" s="293"/>
    </row>
    <row r="15" spans="1:14" ht="32.25" customHeight="1">
      <c r="A15" s="226">
        <v>6</v>
      </c>
      <c r="B15" s="37"/>
      <c r="C15" s="37"/>
      <c r="D15" s="37"/>
      <c r="E15" s="37"/>
      <c r="F15" s="37"/>
      <c r="G15" s="37"/>
      <c r="H15" s="37"/>
      <c r="I15" s="37"/>
      <c r="J15" s="45"/>
      <c r="K15" s="38"/>
      <c r="L15" s="89"/>
      <c r="M15" s="46"/>
      <c r="N15" s="47"/>
    </row>
    <row r="16" spans="1:14" ht="32.25" customHeight="1">
      <c r="A16" s="226">
        <v>7</v>
      </c>
      <c r="B16" s="37"/>
      <c r="C16" s="37"/>
      <c r="D16" s="37"/>
      <c r="E16" s="37"/>
      <c r="F16" s="37"/>
      <c r="G16" s="37"/>
      <c r="H16" s="37"/>
      <c r="I16" s="37"/>
      <c r="J16" s="45"/>
      <c r="K16" s="38"/>
      <c r="L16" s="89"/>
      <c r="M16" s="46"/>
      <c r="N16" s="47"/>
    </row>
    <row r="17" spans="1:14" ht="32.25" customHeight="1">
      <c r="A17" s="226">
        <v>8</v>
      </c>
      <c r="B17" s="37"/>
      <c r="C17" s="37"/>
      <c r="D17" s="37"/>
      <c r="E17" s="37"/>
      <c r="F17" s="37"/>
      <c r="G17" s="37"/>
      <c r="H17" s="37"/>
      <c r="I17" s="37"/>
      <c r="J17" s="45"/>
      <c r="K17" s="38"/>
      <c r="L17" s="89"/>
      <c r="M17" s="46"/>
      <c r="N17" s="47"/>
    </row>
    <row r="18" spans="1:14" ht="32.25" customHeight="1">
      <c r="A18" s="226">
        <v>9</v>
      </c>
      <c r="B18" s="90"/>
      <c r="C18" s="37"/>
      <c r="D18" s="37"/>
      <c r="E18" s="37"/>
      <c r="F18" s="37"/>
      <c r="G18" s="37"/>
      <c r="H18" s="37"/>
      <c r="I18" s="37"/>
      <c r="J18" s="45"/>
      <c r="K18" s="38"/>
      <c r="L18" s="89"/>
      <c r="M18" s="46"/>
      <c r="N18" s="47"/>
    </row>
    <row r="19" spans="1:14" ht="32.25" customHeight="1">
      <c r="A19" s="226">
        <v>10</v>
      </c>
      <c r="B19" s="90"/>
      <c r="C19" s="37"/>
      <c r="D19" s="37"/>
      <c r="E19" s="37"/>
      <c r="F19" s="37"/>
      <c r="G19" s="37"/>
      <c r="H19" s="37"/>
      <c r="I19" s="37"/>
      <c r="J19" s="45"/>
      <c r="K19" s="38"/>
      <c r="L19" s="89"/>
      <c r="M19" s="46"/>
      <c r="N19" s="47"/>
    </row>
    <row r="20" spans="1:14" ht="32.25" customHeight="1">
      <c r="A20" s="226">
        <v>11</v>
      </c>
      <c r="B20" s="90"/>
      <c r="C20" s="37"/>
      <c r="D20" s="37"/>
      <c r="E20" s="37"/>
      <c r="F20" s="37"/>
      <c r="G20" s="37"/>
      <c r="H20" s="37"/>
      <c r="I20" s="37"/>
      <c r="J20" s="45"/>
      <c r="K20" s="38"/>
      <c r="L20" s="89"/>
      <c r="M20" s="46"/>
      <c r="N20" s="47"/>
    </row>
    <row r="21" spans="1:14" ht="32.25" customHeight="1">
      <c r="A21" s="226">
        <v>12</v>
      </c>
      <c r="B21" s="90"/>
      <c r="C21" s="37"/>
      <c r="D21" s="37"/>
      <c r="E21" s="37"/>
      <c r="F21" s="37"/>
      <c r="G21" s="37"/>
      <c r="H21" s="37"/>
      <c r="I21" s="37"/>
      <c r="J21" s="45"/>
      <c r="K21" s="38"/>
      <c r="L21" s="89"/>
      <c r="M21" s="46"/>
      <c r="N21" s="47"/>
    </row>
    <row r="22" spans="1:14" ht="32.25" customHeight="1">
      <c r="A22" s="226">
        <v>13</v>
      </c>
      <c r="B22" s="90"/>
      <c r="C22" s="37"/>
      <c r="D22" s="37"/>
      <c r="E22" s="37"/>
      <c r="F22" s="37"/>
      <c r="G22" s="37"/>
      <c r="H22" s="37"/>
      <c r="I22" s="37"/>
      <c r="J22" s="45"/>
      <c r="K22" s="38"/>
      <c r="L22" s="89"/>
      <c r="M22" s="46"/>
      <c r="N22" s="47"/>
    </row>
    <row r="23" spans="1:14" ht="32.25" customHeight="1">
      <c r="A23" s="226">
        <v>14</v>
      </c>
      <c r="B23" s="90"/>
      <c r="C23" s="37"/>
      <c r="D23" s="37"/>
      <c r="E23" s="37"/>
      <c r="F23" s="37"/>
      <c r="G23" s="37"/>
      <c r="H23" s="37"/>
      <c r="I23" s="37"/>
      <c r="J23" s="45"/>
      <c r="K23" s="38"/>
      <c r="L23" s="89"/>
      <c r="M23" s="46"/>
      <c r="N23" s="47"/>
    </row>
    <row r="24" spans="1:14" ht="32.25" customHeight="1">
      <c r="A24" s="226">
        <v>15</v>
      </c>
      <c r="B24" s="90"/>
      <c r="C24" s="37"/>
      <c r="D24" s="37"/>
      <c r="E24" s="37"/>
      <c r="F24" s="37"/>
      <c r="G24" s="37"/>
      <c r="H24" s="37"/>
      <c r="I24" s="37"/>
      <c r="J24" s="45"/>
      <c r="K24" s="38"/>
      <c r="L24" s="89"/>
      <c r="M24" s="46"/>
      <c r="N24" s="47"/>
    </row>
    <row r="25" spans="1:14" ht="22.5" customHeight="1">
      <c r="A25" s="629"/>
      <c r="B25" s="630"/>
      <c r="C25" s="39"/>
      <c r="D25" s="39"/>
      <c r="E25" s="39"/>
      <c r="F25" s="39"/>
      <c r="G25" s="39"/>
      <c r="H25" s="39"/>
      <c r="I25" s="37" t="s">
        <v>47</v>
      </c>
      <c r="J25" s="40"/>
      <c r="K25" s="38"/>
      <c r="L25" s="41"/>
      <c r="M25" s="318">
        <f>SUM(M10:M24)</f>
        <v>0</v>
      </c>
      <c r="N25" s="318">
        <f>SUM(N10:N24)</f>
        <v>0</v>
      </c>
    </row>
    <row r="26" spans="1:14" ht="20.25">
      <c r="A26" s="635"/>
      <c r="B26" s="636"/>
      <c r="C26" s="636"/>
      <c r="D26" s="636"/>
      <c r="E26" s="636"/>
      <c r="F26" s="636"/>
      <c r="G26" s="636"/>
      <c r="H26" s="636"/>
      <c r="I26" s="636"/>
      <c r="J26" s="636"/>
      <c r="K26" s="636"/>
      <c r="L26" s="39"/>
      <c r="M26" s="39"/>
      <c r="N26" s="42"/>
    </row>
    <row r="27" spans="1:14" ht="19.5" customHeight="1">
      <c r="A27" s="635"/>
      <c r="B27" s="636"/>
      <c r="C27" s="636"/>
      <c r="D27" s="636"/>
      <c r="E27" s="636"/>
      <c r="F27" s="636"/>
      <c r="G27" s="636"/>
      <c r="H27" s="636"/>
      <c r="I27" s="636"/>
      <c r="J27" s="636"/>
      <c r="K27" s="636"/>
      <c r="L27" s="51" t="str">
        <f>'خلا صه آناليز قيمت'!$B$26</f>
        <v> تهيه كننده: </v>
      </c>
      <c r="M27" s="639">
        <f>'خلا صه آناليز قيمت'!$C$26</f>
        <v>0</v>
      </c>
      <c r="N27" s="640"/>
    </row>
    <row r="28" spans="1:14" ht="19.5" customHeight="1">
      <c r="A28" s="635"/>
      <c r="B28" s="636"/>
      <c r="C28" s="636"/>
      <c r="D28" s="636"/>
      <c r="E28" s="636"/>
      <c r="F28" s="636"/>
      <c r="G28" s="636"/>
      <c r="H28" s="636"/>
      <c r="I28" s="636"/>
      <c r="J28" s="636"/>
      <c r="K28" s="636"/>
      <c r="L28" s="639"/>
      <c r="M28" s="639"/>
      <c r="N28" s="640"/>
    </row>
    <row r="29" spans="1:14" ht="19.5" customHeight="1">
      <c r="A29" s="635"/>
      <c r="B29" s="636"/>
      <c r="C29" s="636"/>
      <c r="D29" s="636"/>
      <c r="E29" s="636"/>
      <c r="F29" s="636"/>
      <c r="G29" s="636"/>
      <c r="H29" s="636"/>
      <c r="I29" s="636"/>
      <c r="J29" s="636"/>
      <c r="K29" s="636"/>
      <c r="L29" s="639" t="s">
        <v>48</v>
      </c>
      <c r="M29" s="639"/>
      <c r="N29" s="640"/>
    </row>
    <row r="30" spans="1:14" ht="20.25">
      <c r="A30" s="637"/>
      <c r="B30" s="638"/>
      <c r="C30" s="638"/>
      <c r="D30" s="638"/>
      <c r="E30" s="638"/>
      <c r="F30" s="638"/>
      <c r="G30" s="638"/>
      <c r="H30" s="638"/>
      <c r="I30" s="638"/>
      <c r="J30" s="638"/>
      <c r="K30" s="638"/>
      <c r="L30" s="43"/>
      <c r="M30" s="43"/>
      <c r="N30" s="44"/>
    </row>
  </sheetData>
  <sheetProtection insertColumns="0" insertRows="0" deleteColumns="0" deleteRows="0"/>
  <mergeCells count="26">
    <mergeCell ref="G7:G9"/>
    <mergeCell ref="B6:C6"/>
    <mergeCell ref="G4:H4"/>
    <mergeCell ref="G6:H6"/>
    <mergeCell ref="C1:L3"/>
    <mergeCell ref="A1:B3"/>
    <mergeCell ref="A26:K30"/>
    <mergeCell ref="L28:N28"/>
    <mergeCell ref="L29:N29"/>
    <mergeCell ref="M27:N27"/>
    <mergeCell ref="M7:M8"/>
    <mergeCell ref="E8:E9"/>
    <mergeCell ref="F7:F9"/>
    <mergeCell ref="I7:I8"/>
    <mergeCell ref="J7:J8"/>
    <mergeCell ref="D8:D9"/>
    <mergeCell ref="M6:N6"/>
    <mergeCell ref="A25:B25"/>
    <mergeCell ref="L7:L8"/>
    <mergeCell ref="A7:A9"/>
    <mergeCell ref="B7:B9"/>
    <mergeCell ref="C7:C9"/>
    <mergeCell ref="D7:E7"/>
    <mergeCell ref="H7:H8"/>
    <mergeCell ref="N7:N8"/>
    <mergeCell ref="K7:K8"/>
  </mergeCells>
  <printOptions/>
  <pageMargins left="0.1968503937007874" right="0.1968503937007874" top="0.3937007874015748" bottom="0.5905511811023623" header="0.5118110236220472" footer="0.5118110236220472"/>
  <pageSetup horizontalDpi="300" verticalDpi="300" orientation="landscape" paperSize="9" scale="63" r:id="rId2"/>
  <headerFooter alignWithMargins="0">
    <oddFooter>&amp;L&amp;"Vivaldi,Italic"&amp;8M.R.F.F&amp;Cصفحه &amp;P از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O25"/>
  <sheetViews>
    <sheetView rightToLeft="1" zoomScaleSheetLayoutView="100" zoomScalePageLayoutView="0" workbookViewId="0" topLeftCell="A4">
      <selection activeCell="B13" sqref="B13"/>
    </sheetView>
  </sheetViews>
  <sheetFormatPr defaultColWidth="9.140625" defaultRowHeight="12.75"/>
  <cols>
    <col min="1" max="1" width="8.57421875" style="5" customWidth="1"/>
    <col min="2" max="2" width="14.8515625" style="5" customWidth="1"/>
    <col min="3" max="3" width="8.7109375" style="5" customWidth="1"/>
    <col min="4" max="4" width="26.7109375" style="5" customWidth="1"/>
    <col min="5" max="5" width="7.00390625" style="5" bestFit="1" customWidth="1"/>
    <col min="6" max="7" width="8.7109375" style="5" customWidth="1"/>
    <col min="8" max="8" width="13.57421875" style="5" customWidth="1"/>
    <col min="9" max="9" width="12.8515625" style="5" customWidth="1"/>
    <col min="10" max="10" width="11.00390625" style="5" customWidth="1"/>
    <col min="11" max="11" width="11.140625" style="5" customWidth="1"/>
    <col min="12" max="12" width="12.7109375" style="5" customWidth="1"/>
    <col min="13" max="13" width="10.28125" style="5" customWidth="1"/>
    <col min="14" max="14" width="13.7109375" style="5" customWidth="1"/>
    <col min="15" max="15" width="12.00390625" style="5" customWidth="1"/>
    <col min="16" max="16384" width="9.140625" style="5" customWidth="1"/>
  </cols>
  <sheetData>
    <row r="1" spans="1:15" ht="17.25" customHeight="1">
      <c r="A1" s="475"/>
      <c r="B1" s="672"/>
      <c r="C1" s="673"/>
      <c r="D1" s="666" t="s">
        <v>123</v>
      </c>
      <c r="E1" s="667"/>
      <c r="F1" s="667"/>
      <c r="G1" s="667"/>
      <c r="H1" s="667"/>
      <c r="I1" s="667"/>
      <c r="J1" s="667"/>
      <c r="K1" s="667"/>
      <c r="L1" s="667"/>
      <c r="M1" s="667"/>
      <c r="N1" s="93" t="s">
        <v>203</v>
      </c>
      <c r="O1" s="91"/>
    </row>
    <row r="2" spans="1:15" ht="27" customHeight="1">
      <c r="A2" s="477"/>
      <c r="B2" s="674"/>
      <c r="C2" s="675"/>
      <c r="D2" s="668"/>
      <c r="E2" s="669"/>
      <c r="F2" s="669"/>
      <c r="G2" s="669"/>
      <c r="H2" s="669"/>
      <c r="I2" s="669"/>
      <c r="J2" s="669"/>
      <c r="K2" s="669"/>
      <c r="L2" s="669"/>
      <c r="M2" s="669"/>
      <c r="N2" s="94" t="s">
        <v>206</v>
      </c>
      <c r="O2" s="73">
        <v>0</v>
      </c>
    </row>
    <row r="3" spans="1:15" ht="21.75" customHeight="1" thickBot="1">
      <c r="A3" s="676"/>
      <c r="B3" s="677"/>
      <c r="C3" s="678"/>
      <c r="D3" s="670"/>
      <c r="E3" s="671"/>
      <c r="F3" s="671"/>
      <c r="G3" s="671"/>
      <c r="H3" s="671"/>
      <c r="I3" s="671"/>
      <c r="J3" s="671"/>
      <c r="K3" s="671"/>
      <c r="L3" s="671"/>
      <c r="M3" s="671"/>
      <c r="N3" s="87" t="s">
        <v>207</v>
      </c>
      <c r="O3" s="74">
        <v>0</v>
      </c>
    </row>
    <row r="4" spans="1:15" ht="18" customHeight="1">
      <c r="A4" s="208" t="s">
        <v>216</v>
      </c>
      <c r="B4" s="209"/>
      <c r="C4" s="210"/>
      <c r="D4" s="210" t="s">
        <v>142</v>
      </c>
      <c r="E4" s="679"/>
      <c r="F4" s="679"/>
      <c r="G4" s="679"/>
      <c r="H4" s="679"/>
      <c r="I4" s="679"/>
      <c r="J4" s="679"/>
      <c r="K4" s="679"/>
      <c r="L4" s="210"/>
      <c r="M4" s="211"/>
      <c r="N4" s="211" t="str">
        <f>'خلا صه آناليز قيمت'!I5</f>
        <v>تاریخ تهیه:</v>
      </c>
      <c r="O4" s="283"/>
    </row>
    <row r="5" spans="1:15" ht="18" customHeight="1">
      <c r="A5" s="208" t="s">
        <v>10</v>
      </c>
      <c r="B5" s="212"/>
      <c r="C5" s="212"/>
      <c r="D5" s="212" t="s">
        <v>143</v>
      </c>
      <c r="E5" s="660"/>
      <c r="F5" s="660"/>
      <c r="G5" s="660"/>
      <c r="H5" s="660"/>
      <c r="I5" s="660"/>
      <c r="J5" s="660"/>
      <c r="K5" s="660"/>
      <c r="L5" s="651"/>
      <c r="M5" s="651"/>
      <c r="N5" s="651"/>
      <c r="O5" s="684"/>
    </row>
    <row r="6" spans="1:15" ht="20.25" customHeight="1">
      <c r="A6" s="213"/>
      <c r="B6" s="214"/>
      <c r="C6" s="214"/>
      <c r="D6" s="214"/>
      <c r="E6" s="661"/>
      <c r="F6" s="661"/>
      <c r="G6" s="661"/>
      <c r="H6" s="661"/>
      <c r="I6" s="215"/>
      <c r="J6" s="215"/>
      <c r="K6" s="215"/>
      <c r="L6" s="214"/>
      <c r="M6" s="338"/>
      <c r="N6" s="571" t="s">
        <v>230</v>
      </c>
      <c r="O6" s="572"/>
    </row>
    <row r="7" spans="1:15" ht="31.5" customHeight="1">
      <c r="A7" s="662" t="s">
        <v>0</v>
      </c>
      <c r="B7" s="662" t="s">
        <v>57</v>
      </c>
      <c r="C7" s="662" t="s">
        <v>111</v>
      </c>
      <c r="D7" s="662" t="s">
        <v>112</v>
      </c>
      <c r="E7" s="665" t="s">
        <v>113</v>
      </c>
      <c r="F7" s="665" t="s">
        <v>114</v>
      </c>
      <c r="G7" s="665" t="s">
        <v>115</v>
      </c>
      <c r="H7" s="680" t="s">
        <v>116</v>
      </c>
      <c r="I7" s="681"/>
      <c r="J7" s="681"/>
      <c r="K7" s="681"/>
      <c r="L7" s="682"/>
      <c r="M7" s="662" t="s">
        <v>120</v>
      </c>
      <c r="N7" s="662" t="s">
        <v>32</v>
      </c>
      <c r="O7" s="662" t="s">
        <v>120</v>
      </c>
    </row>
    <row r="8" spans="1:15" ht="17.25" customHeight="1">
      <c r="A8" s="663"/>
      <c r="B8" s="663"/>
      <c r="C8" s="663"/>
      <c r="D8" s="663"/>
      <c r="E8" s="665"/>
      <c r="F8" s="665"/>
      <c r="G8" s="665"/>
      <c r="H8" s="96" t="s">
        <v>117</v>
      </c>
      <c r="I8" s="96" t="s">
        <v>118</v>
      </c>
      <c r="J8" s="96" t="s">
        <v>119</v>
      </c>
      <c r="K8" s="96" t="s">
        <v>139</v>
      </c>
      <c r="L8" s="96" t="s">
        <v>47</v>
      </c>
      <c r="M8" s="664"/>
      <c r="N8" s="664"/>
      <c r="O8" s="664"/>
    </row>
    <row r="9" spans="1:15" s="7" customFormat="1" ht="15.75" customHeight="1">
      <c r="A9" s="664"/>
      <c r="B9" s="664"/>
      <c r="C9" s="664"/>
      <c r="D9" s="664"/>
      <c r="E9" s="97"/>
      <c r="F9" s="97" t="s">
        <v>34</v>
      </c>
      <c r="G9" s="97" t="s">
        <v>35</v>
      </c>
      <c r="H9" s="97"/>
      <c r="I9" s="97"/>
      <c r="J9" s="97"/>
      <c r="K9" s="97"/>
      <c r="L9" s="97" t="s">
        <v>36</v>
      </c>
      <c r="M9" s="97" t="s">
        <v>121</v>
      </c>
      <c r="N9" s="97" t="s">
        <v>38</v>
      </c>
      <c r="O9" s="97" t="s">
        <v>122</v>
      </c>
    </row>
    <row r="10" spans="1:15" ht="23.25" customHeight="1">
      <c r="A10" s="106">
        <v>1</v>
      </c>
      <c r="B10" s="23"/>
      <c r="C10" s="3"/>
      <c r="D10" s="294"/>
      <c r="E10" s="3"/>
      <c r="F10" s="108"/>
      <c r="G10" s="108"/>
      <c r="H10" s="221"/>
      <c r="I10" s="221"/>
      <c r="J10" s="221"/>
      <c r="K10" s="221"/>
      <c r="L10" s="127"/>
      <c r="M10" s="128"/>
      <c r="N10" s="105"/>
      <c r="O10" s="125"/>
    </row>
    <row r="11" spans="1:15" ht="23.25" customHeight="1">
      <c r="A11" s="106">
        <v>2</v>
      </c>
      <c r="B11" s="23"/>
      <c r="C11" s="2"/>
      <c r="D11" s="294"/>
      <c r="E11" s="2"/>
      <c r="F11" s="108"/>
      <c r="G11" s="108"/>
      <c r="H11" s="221"/>
      <c r="I11" s="221"/>
      <c r="J11" s="221"/>
      <c r="K11" s="221"/>
      <c r="L11" s="127"/>
      <c r="M11" s="128"/>
      <c r="N11" s="105"/>
      <c r="O11" s="125"/>
    </row>
    <row r="12" spans="1:15" ht="23.25" customHeight="1">
      <c r="A12" s="106">
        <v>3</v>
      </c>
      <c r="B12" s="23"/>
      <c r="C12" s="2"/>
      <c r="D12" s="294"/>
      <c r="E12" s="2"/>
      <c r="F12" s="108"/>
      <c r="G12" s="108"/>
      <c r="H12" s="221"/>
      <c r="I12" s="221"/>
      <c r="J12" s="221"/>
      <c r="K12" s="221"/>
      <c r="L12" s="127"/>
      <c r="M12" s="128"/>
      <c r="N12" s="105"/>
      <c r="O12" s="125"/>
    </row>
    <row r="13" spans="1:15" ht="23.25" customHeight="1">
      <c r="A13" s="106">
        <v>4</v>
      </c>
      <c r="B13" s="23"/>
      <c r="C13" s="2"/>
      <c r="D13" s="294"/>
      <c r="E13" s="2"/>
      <c r="F13" s="108"/>
      <c r="G13" s="108"/>
      <c r="H13" s="221"/>
      <c r="I13" s="221"/>
      <c r="J13" s="221"/>
      <c r="K13" s="221"/>
      <c r="L13" s="127"/>
      <c r="M13" s="128"/>
      <c r="N13" s="105"/>
      <c r="O13" s="125"/>
    </row>
    <row r="14" spans="1:15" ht="23.25" customHeight="1">
      <c r="A14" s="106">
        <v>5</v>
      </c>
      <c r="B14" s="95"/>
      <c r="C14" s="2"/>
      <c r="D14" s="2"/>
      <c r="E14" s="2"/>
      <c r="F14" s="2"/>
      <c r="G14" s="2"/>
      <c r="H14" s="2"/>
      <c r="I14" s="2"/>
      <c r="J14" s="2"/>
      <c r="K14" s="2"/>
      <c r="L14" s="13"/>
      <c r="M14" s="49"/>
      <c r="N14" s="2"/>
      <c r="O14" s="50"/>
    </row>
    <row r="15" spans="1:15" ht="23.25" customHeight="1">
      <c r="A15" s="106">
        <v>6</v>
      </c>
      <c r="B15" s="95"/>
      <c r="C15" s="2"/>
      <c r="D15" s="2"/>
      <c r="E15" s="2"/>
      <c r="F15" s="2"/>
      <c r="G15" s="2"/>
      <c r="H15" s="2"/>
      <c r="I15" s="2"/>
      <c r="J15" s="2"/>
      <c r="K15" s="2"/>
      <c r="L15" s="13"/>
      <c r="M15" s="49"/>
      <c r="N15" s="2"/>
      <c r="O15" s="50"/>
    </row>
    <row r="16" spans="1:15" ht="23.25" customHeight="1">
      <c r="A16" s="106">
        <v>7</v>
      </c>
      <c r="B16" s="95"/>
      <c r="C16" s="2"/>
      <c r="D16" s="2"/>
      <c r="E16" s="2"/>
      <c r="F16" s="2"/>
      <c r="G16" s="2"/>
      <c r="H16" s="2"/>
      <c r="I16" s="2"/>
      <c r="J16" s="2"/>
      <c r="K16" s="2"/>
      <c r="L16" s="13"/>
      <c r="M16" s="49"/>
      <c r="N16" s="2"/>
      <c r="O16" s="50"/>
    </row>
    <row r="17" spans="1:15" ht="23.25" customHeight="1">
      <c r="A17" s="106"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3"/>
      <c r="M17" s="49"/>
      <c r="N17" s="2"/>
      <c r="O17" s="50"/>
    </row>
    <row r="18" spans="1:15" ht="23.25" customHeight="1">
      <c r="A18" s="106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13"/>
      <c r="M18" s="49"/>
      <c r="N18" s="2"/>
      <c r="O18" s="50"/>
    </row>
    <row r="19" spans="1:15" ht="23.25" customHeight="1">
      <c r="A19" s="106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13"/>
      <c r="M19" s="49"/>
      <c r="N19" s="2"/>
      <c r="O19" s="50"/>
    </row>
    <row r="20" spans="1:15" ht="23.25" customHeight="1">
      <c r="A20" s="653" t="s">
        <v>81</v>
      </c>
      <c r="B20" s="654"/>
      <c r="C20" s="218"/>
      <c r="D20" s="218"/>
      <c r="E20" s="218"/>
      <c r="F20" s="659" t="s">
        <v>47</v>
      </c>
      <c r="G20" s="659"/>
      <c r="H20" s="2"/>
      <c r="I20" s="2"/>
      <c r="J20" s="2"/>
      <c r="K20" s="2"/>
      <c r="L20" s="2"/>
      <c r="M20" s="6"/>
      <c r="N20" s="6"/>
      <c r="O20" s="205">
        <f>SUM(O10:O19)</f>
        <v>0</v>
      </c>
    </row>
    <row r="21" spans="1:15" ht="24.75" customHeight="1">
      <c r="A21" s="655"/>
      <c r="B21" s="656"/>
      <c r="C21" s="656"/>
      <c r="D21" s="656"/>
      <c r="E21" s="656"/>
      <c r="F21" s="656"/>
      <c r="G21" s="656"/>
      <c r="H21" s="656"/>
      <c r="I21" s="656"/>
      <c r="J21" s="656"/>
      <c r="K21" s="656"/>
      <c r="L21" s="208"/>
      <c r="M21" s="208"/>
      <c r="N21" s="208"/>
      <c r="O21" s="216"/>
    </row>
    <row r="22" spans="1:15" ht="19.5" customHeight="1">
      <c r="A22" s="655"/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219" t="str">
        <f>'خلا صه آناليز قيمت'!$B$26</f>
        <v> تهيه كننده: </v>
      </c>
      <c r="M22" s="660">
        <f>'خلا صه آناليز قيمت'!$C$26</f>
        <v>0</v>
      </c>
      <c r="N22" s="660"/>
      <c r="O22" s="683"/>
    </row>
    <row r="23" spans="1:15" ht="24" customHeight="1">
      <c r="A23" s="655"/>
      <c r="B23" s="656"/>
      <c r="C23" s="656"/>
      <c r="D23" s="656"/>
      <c r="E23" s="656"/>
      <c r="F23" s="656"/>
      <c r="G23" s="656"/>
      <c r="H23" s="656"/>
      <c r="I23" s="656"/>
      <c r="J23" s="656"/>
      <c r="K23" s="656"/>
      <c r="L23" s="651"/>
      <c r="M23" s="651"/>
      <c r="N23" s="651"/>
      <c r="O23" s="652"/>
    </row>
    <row r="24" spans="1:15" ht="19.5" customHeight="1">
      <c r="A24" s="655"/>
      <c r="B24" s="656"/>
      <c r="C24" s="656"/>
      <c r="D24" s="656"/>
      <c r="E24" s="656"/>
      <c r="F24" s="656"/>
      <c r="G24" s="656"/>
      <c r="H24" s="656"/>
      <c r="I24" s="656"/>
      <c r="J24" s="656"/>
      <c r="K24" s="656"/>
      <c r="L24" s="651" t="s">
        <v>48</v>
      </c>
      <c r="M24" s="651"/>
      <c r="N24" s="651"/>
      <c r="O24" s="652"/>
    </row>
    <row r="25" spans="1:15" ht="12.75" customHeight="1">
      <c r="A25" s="657"/>
      <c r="B25" s="658"/>
      <c r="C25" s="658"/>
      <c r="D25" s="658"/>
      <c r="E25" s="658"/>
      <c r="F25" s="658"/>
      <c r="G25" s="658"/>
      <c r="H25" s="658"/>
      <c r="I25" s="658"/>
      <c r="J25" s="658"/>
      <c r="K25" s="658"/>
      <c r="L25" s="214"/>
      <c r="M25" s="214"/>
      <c r="N25" s="214"/>
      <c r="O25" s="217"/>
    </row>
  </sheetData>
  <sheetProtection insertColumns="0" insertRows="0" deleteColumns="0" deleteRows="0"/>
  <mergeCells count="25">
    <mergeCell ref="L23:O23"/>
    <mergeCell ref="H7:L7"/>
    <mergeCell ref="N7:N8"/>
    <mergeCell ref="O7:O8"/>
    <mergeCell ref="M22:O22"/>
    <mergeCell ref="L5:O5"/>
    <mergeCell ref="N6:O6"/>
    <mergeCell ref="M7:M8"/>
    <mergeCell ref="F7:F8"/>
    <mergeCell ref="E7:E8"/>
    <mergeCell ref="D1:M3"/>
    <mergeCell ref="A1:C2"/>
    <mergeCell ref="A3:C3"/>
    <mergeCell ref="E4:K4"/>
    <mergeCell ref="G7:G8"/>
    <mergeCell ref="L24:O24"/>
    <mergeCell ref="A20:B20"/>
    <mergeCell ref="A21:K25"/>
    <mergeCell ref="F20:G20"/>
    <mergeCell ref="E5:K5"/>
    <mergeCell ref="E6:H6"/>
    <mergeCell ref="D7:D9"/>
    <mergeCell ref="A7:A9"/>
    <mergeCell ref="B7:B9"/>
    <mergeCell ref="C7:C9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scale="99" r:id="rId2"/>
  <headerFooter alignWithMargins="0">
    <oddFooter>&amp;L&amp;"Vivaldi,Italic"M.R.F.F&amp;Cصفحه &amp;P از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23"/>
  <sheetViews>
    <sheetView rightToLeft="1" zoomScale="90" zoomScaleNormal="90" zoomScaleSheetLayoutView="85" zoomScalePageLayoutView="0" workbookViewId="0" topLeftCell="A1">
      <selection activeCell="B12" sqref="B12"/>
    </sheetView>
  </sheetViews>
  <sheetFormatPr defaultColWidth="9.140625" defaultRowHeight="12.75"/>
  <cols>
    <col min="1" max="1" width="7.8515625" style="5" customWidth="1"/>
    <col min="2" max="2" width="28.7109375" style="5" customWidth="1"/>
    <col min="3" max="6" width="15.00390625" style="5" customWidth="1"/>
    <col min="7" max="7" width="18.57421875" style="5" customWidth="1"/>
    <col min="8" max="8" width="13.00390625" style="5" customWidth="1"/>
    <col min="9" max="9" width="19.00390625" style="5" customWidth="1"/>
    <col min="10" max="16384" width="9.140625" style="5" customWidth="1"/>
  </cols>
  <sheetData>
    <row r="1" spans="1:9" ht="17.25" customHeight="1">
      <c r="A1" s="689"/>
      <c r="B1" s="690"/>
      <c r="C1" s="695" t="s">
        <v>133</v>
      </c>
      <c r="D1" s="696"/>
      <c r="E1" s="696"/>
      <c r="F1" s="696"/>
      <c r="G1" s="697"/>
      <c r="H1" s="64" t="s">
        <v>203</v>
      </c>
      <c r="I1" s="91"/>
    </row>
    <row r="2" spans="1:9" ht="21.75" customHeight="1">
      <c r="A2" s="691"/>
      <c r="B2" s="692"/>
      <c r="C2" s="698"/>
      <c r="D2" s="699"/>
      <c r="E2" s="699"/>
      <c r="F2" s="699"/>
      <c r="G2" s="700"/>
      <c r="H2" s="66" t="s">
        <v>206</v>
      </c>
      <c r="I2" s="73">
        <v>0</v>
      </c>
    </row>
    <row r="3" spans="1:9" ht="25.5" customHeight="1" thickBot="1">
      <c r="A3" s="693"/>
      <c r="B3" s="694"/>
      <c r="C3" s="701"/>
      <c r="D3" s="702"/>
      <c r="E3" s="702"/>
      <c r="F3" s="702"/>
      <c r="G3" s="703"/>
      <c r="H3" s="67" t="s">
        <v>207</v>
      </c>
      <c r="I3" s="74">
        <v>0</v>
      </c>
    </row>
    <row r="4" spans="1:9" ht="24" customHeight="1">
      <c r="A4" s="375" t="s">
        <v>177</v>
      </c>
      <c r="B4" s="329"/>
      <c r="C4" s="375" t="str">
        <f>'[1]0'!$A$8</f>
        <v>شرح قطعه:</v>
      </c>
      <c r="D4" s="473"/>
      <c r="E4" s="473"/>
      <c r="F4" s="473"/>
      <c r="G4" s="473"/>
      <c r="H4" s="380" t="s">
        <v>46</v>
      </c>
      <c r="I4" s="286"/>
    </row>
    <row r="5" spans="1:9" ht="18" customHeight="1">
      <c r="A5" s="388" t="s">
        <v>176</v>
      </c>
      <c r="B5" s="386"/>
      <c r="C5" s="379" t="str">
        <f>'[1]0'!$C$8</f>
        <v>شماره فني : </v>
      </c>
      <c r="D5" s="707"/>
      <c r="E5" s="707"/>
      <c r="F5" s="707"/>
      <c r="G5" s="707"/>
      <c r="H5" s="519" t="s">
        <v>231</v>
      </c>
      <c r="I5" s="706"/>
    </row>
    <row r="6" spans="1:9" ht="13.5" customHeight="1">
      <c r="A6" s="214"/>
      <c r="B6" s="214"/>
      <c r="C6" s="214"/>
      <c r="D6" s="214"/>
      <c r="E6" s="214"/>
      <c r="F6" s="214"/>
      <c r="G6" s="214"/>
      <c r="H6" s="571"/>
      <c r="I6" s="572"/>
    </row>
    <row r="7" spans="1:9" ht="36" customHeight="1">
      <c r="A7" s="687" t="s">
        <v>0</v>
      </c>
      <c r="B7" s="687" t="s">
        <v>124</v>
      </c>
      <c r="C7" s="687" t="s">
        <v>125</v>
      </c>
      <c r="D7" s="98" t="s">
        <v>126</v>
      </c>
      <c r="E7" s="98" t="s">
        <v>127</v>
      </c>
      <c r="F7" s="99" t="s">
        <v>199</v>
      </c>
      <c r="G7" s="98" t="s">
        <v>128</v>
      </c>
      <c r="H7" s="98" t="s">
        <v>140</v>
      </c>
      <c r="I7" s="98" t="s">
        <v>129</v>
      </c>
    </row>
    <row r="8" spans="1:9" ht="18" customHeight="1">
      <c r="A8" s="688"/>
      <c r="B8" s="688"/>
      <c r="C8" s="688"/>
      <c r="D8" s="98" t="s">
        <v>34</v>
      </c>
      <c r="E8" s="100" t="s">
        <v>132</v>
      </c>
      <c r="F8" s="101" t="s">
        <v>35</v>
      </c>
      <c r="G8" s="98" t="s">
        <v>130</v>
      </c>
      <c r="H8" s="98" t="s">
        <v>107</v>
      </c>
      <c r="I8" s="98" t="s">
        <v>131</v>
      </c>
    </row>
    <row r="9" spans="1:9" ht="28.5" customHeight="1">
      <c r="A9" s="106">
        <v>1</v>
      </c>
      <c r="B9" s="2"/>
      <c r="C9" s="2"/>
      <c r="D9" s="107"/>
      <c r="E9" s="106"/>
      <c r="F9" s="227"/>
      <c r="G9" s="106"/>
      <c r="H9" s="107"/>
      <c r="I9" s="228"/>
    </row>
    <row r="10" spans="1:9" ht="28.5" customHeight="1">
      <c r="A10" s="106">
        <v>2</v>
      </c>
      <c r="B10" s="2"/>
      <c r="C10" s="105"/>
      <c r="D10" s="221"/>
      <c r="E10" s="105"/>
      <c r="F10" s="105"/>
      <c r="G10" s="105">
        <f aca="true" t="shared" si="0" ref="G10:G17">F10*D10</f>
        <v>0</v>
      </c>
      <c r="H10" s="221"/>
      <c r="I10" s="222"/>
    </row>
    <row r="11" spans="1:9" ht="28.5" customHeight="1">
      <c r="A11" s="106">
        <v>3</v>
      </c>
      <c r="B11" s="2"/>
      <c r="C11" s="105"/>
      <c r="D11" s="221"/>
      <c r="E11" s="105"/>
      <c r="F11" s="105"/>
      <c r="G11" s="105">
        <f t="shared" si="0"/>
        <v>0</v>
      </c>
      <c r="H11" s="221"/>
      <c r="I11" s="222"/>
    </row>
    <row r="12" spans="1:9" ht="28.5" customHeight="1">
      <c r="A12" s="106">
        <v>4</v>
      </c>
      <c r="B12" s="2"/>
      <c r="C12" s="105"/>
      <c r="D12" s="221"/>
      <c r="E12" s="105"/>
      <c r="F12" s="105"/>
      <c r="G12" s="105">
        <f t="shared" si="0"/>
        <v>0</v>
      </c>
      <c r="H12" s="105"/>
      <c r="I12" s="222"/>
    </row>
    <row r="13" spans="1:9" ht="28.5" customHeight="1">
      <c r="A13" s="106">
        <v>5</v>
      </c>
      <c r="B13" s="2"/>
      <c r="C13" s="105"/>
      <c r="D13" s="221"/>
      <c r="E13" s="105"/>
      <c r="F13" s="105"/>
      <c r="G13" s="105">
        <f t="shared" si="0"/>
        <v>0</v>
      </c>
      <c r="H13" s="105"/>
      <c r="I13" s="222"/>
    </row>
    <row r="14" spans="1:9" ht="28.5" customHeight="1">
      <c r="A14" s="106">
        <v>6</v>
      </c>
      <c r="B14" s="2"/>
      <c r="C14" s="105"/>
      <c r="D14" s="221"/>
      <c r="E14" s="105"/>
      <c r="F14" s="105"/>
      <c r="G14" s="105">
        <f>F13*D13</f>
        <v>0</v>
      </c>
      <c r="H14" s="105"/>
      <c r="I14" s="222"/>
    </row>
    <row r="15" spans="1:9" ht="28.5" customHeight="1">
      <c r="A15" s="106">
        <v>7</v>
      </c>
      <c r="B15" s="2"/>
      <c r="C15" s="105"/>
      <c r="D15" s="221"/>
      <c r="E15" s="105"/>
      <c r="F15" s="105"/>
      <c r="G15" s="105">
        <f>F13*D13</f>
        <v>0</v>
      </c>
      <c r="H15" s="105"/>
      <c r="I15" s="222"/>
    </row>
    <row r="16" spans="1:9" ht="28.5" customHeight="1">
      <c r="A16" s="106">
        <v>8</v>
      </c>
      <c r="B16" s="2"/>
      <c r="C16" s="105"/>
      <c r="D16" s="221"/>
      <c r="E16" s="105"/>
      <c r="F16" s="105"/>
      <c r="G16" s="105">
        <f>F13*D13</f>
        <v>0</v>
      </c>
      <c r="H16" s="105"/>
      <c r="I16" s="222"/>
    </row>
    <row r="17" spans="1:9" ht="28.5" customHeight="1">
      <c r="A17" s="106">
        <v>9</v>
      </c>
      <c r="B17" s="2"/>
      <c r="C17" s="105"/>
      <c r="D17" s="221"/>
      <c r="E17" s="105"/>
      <c r="F17" s="105"/>
      <c r="G17" s="105">
        <f t="shared" si="0"/>
        <v>0</v>
      </c>
      <c r="H17" s="105"/>
      <c r="I17" s="222"/>
    </row>
    <row r="18" spans="1:9" ht="24" customHeight="1">
      <c r="A18" s="685" t="s">
        <v>16</v>
      </c>
      <c r="B18" s="686"/>
      <c r="C18" s="223" t="s">
        <v>47</v>
      </c>
      <c r="D18" s="221">
        <f>SUM(D9:D17)</f>
        <v>0</v>
      </c>
      <c r="E18" s="224"/>
      <c r="F18" s="224"/>
      <c r="G18" s="225">
        <f>SUM(G9:G17)</f>
        <v>0</v>
      </c>
      <c r="H18" s="224"/>
      <c r="I18" s="225">
        <f>SUM(I9:I17)</f>
        <v>0</v>
      </c>
    </row>
    <row r="19" spans="1:9" ht="14.25" customHeight="1">
      <c r="A19" s="229"/>
      <c r="B19" s="208"/>
      <c r="C19" s="208"/>
      <c r="D19" s="208"/>
      <c r="E19" s="208"/>
      <c r="F19" s="208"/>
      <c r="G19" s="208"/>
      <c r="H19" s="218"/>
      <c r="I19" s="230"/>
    </row>
    <row r="20" spans="1:9" ht="15.75" customHeight="1">
      <c r="A20" s="229"/>
      <c r="B20" s="704"/>
      <c r="C20" s="704"/>
      <c r="D20" s="231"/>
      <c r="E20" s="232"/>
      <c r="F20" s="233"/>
      <c r="G20" s="208"/>
      <c r="H20" s="236" t="str">
        <f>'خلا صه آناليز قيمت'!$B$26</f>
        <v> تهيه كننده: </v>
      </c>
      <c r="I20" s="237">
        <f>'خلا صه آناليز قيمت'!$C$26</f>
        <v>0</v>
      </c>
    </row>
    <row r="21" spans="1:9" ht="12.75" customHeight="1">
      <c r="A21" s="229"/>
      <c r="B21" s="705"/>
      <c r="C21" s="705"/>
      <c r="D21" s="231"/>
      <c r="E21" s="232"/>
      <c r="F21" s="233"/>
      <c r="G21" s="208"/>
      <c r="H21" s="238"/>
      <c r="I21" s="239"/>
    </row>
    <row r="22" spans="1:9" ht="15.75" customHeight="1">
      <c r="A22" s="229"/>
      <c r="B22" s="208"/>
      <c r="C22" s="234"/>
      <c r="D22" s="234"/>
      <c r="E22" s="234"/>
      <c r="F22" s="208"/>
      <c r="G22" s="208"/>
      <c r="H22" s="240" t="s">
        <v>48</v>
      </c>
      <c r="I22" s="239"/>
    </row>
    <row r="23" spans="1:9" ht="15.75">
      <c r="A23" s="235"/>
      <c r="B23" s="214"/>
      <c r="C23" s="214"/>
      <c r="D23" s="214"/>
      <c r="E23" s="214"/>
      <c r="F23" s="214"/>
      <c r="G23" s="214"/>
      <c r="H23" s="214"/>
      <c r="I23" s="217"/>
    </row>
  </sheetData>
  <sheetProtection/>
  <mergeCells count="12">
    <mergeCell ref="B20:C20"/>
    <mergeCell ref="B21:C21"/>
    <mergeCell ref="H5:I5"/>
    <mergeCell ref="D4:G4"/>
    <mergeCell ref="D5:G5"/>
    <mergeCell ref="A7:A8"/>
    <mergeCell ref="A18:B18"/>
    <mergeCell ref="C7:C8"/>
    <mergeCell ref="B7:B8"/>
    <mergeCell ref="A1:B3"/>
    <mergeCell ref="C1:G3"/>
    <mergeCell ref="H6:I6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scale="99" r:id="rId2"/>
  <headerFooter alignWithMargins="0">
    <oddFooter>&amp;L&amp;"Vivaldi,Italic"M.R.F.F&amp;Cصفحه &amp;P از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prg4</dc:creator>
  <cp:keywords/>
  <dc:description/>
  <cp:lastModifiedBy>Hossein Shahedi</cp:lastModifiedBy>
  <cp:lastPrinted>2020-05-04T14:10:36Z</cp:lastPrinted>
  <dcterms:created xsi:type="dcterms:W3CDTF">2003-07-10T06:46:57Z</dcterms:created>
  <dcterms:modified xsi:type="dcterms:W3CDTF">2020-05-04T14:10:58Z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